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log\"/>
    </mc:Choice>
  </mc:AlternateContent>
  <xr:revisionPtr revIDLastSave="0" documentId="8_{4EAB8C1E-5BE2-4980-BFFF-E8257F662B8B}" xr6:coauthVersionLast="45" xr6:coauthVersionMax="45" xr10:uidLastSave="{00000000-0000-0000-0000-000000000000}"/>
  <bookViews>
    <workbookView xWindow="-110" yWindow="-110" windowWidth="19420" windowHeight="10420" xr2:uid="{3FDA52D3-0A43-47D6-AC3E-5216FECAA853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1" l="1"/>
  <c r="M3" i="1"/>
  <c r="M6" i="1"/>
  <c r="M5" i="1"/>
  <c r="M4" i="1"/>
  <c r="L6" i="1"/>
  <c r="L5" i="1"/>
  <c r="E53" i="1" s="1"/>
  <c r="L4" i="1"/>
  <c r="L3" i="1"/>
  <c r="D2" i="1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E25" i="1" l="1"/>
  <c r="E24" i="1"/>
  <c r="E10" i="1"/>
  <c r="E43" i="1"/>
  <c r="E16" i="1"/>
  <c r="E42" i="1"/>
  <c r="E50" i="1"/>
  <c r="E34" i="1"/>
  <c r="E44" i="1"/>
  <c r="E52" i="1"/>
  <c r="E33" i="1"/>
  <c r="E57" i="1"/>
  <c r="E45" i="1"/>
  <c r="E32" i="1"/>
  <c r="E8" i="1"/>
  <c r="E38" i="1"/>
  <c r="E46" i="1"/>
  <c r="E54" i="1"/>
  <c r="E39" i="1"/>
  <c r="E47" i="1"/>
  <c r="E55" i="1"/>
  <c r="E18" i="1"/>
  <c r="E40" i="1"/>
  <c r="E48" i="1"/>
  <c r="E56" i="1"/>
  <c r="E17" i="1"/>
  <c r="E41" i="1"/>
  <c r="E49" i="1"/>
  <c r="E37" i="1"/>
  <c r="E30" i="1"/>
  <c r="E9" i="1"/>
  <c r="E26" i="1"/>
  <c r="E2" i="1"/>
  <c r="E31" i="1"/>
  <c r="E23" i="1"/>
  <c r="E15" i="1"/>
  <c r="E7" i="1"/>
  <c r="E22" i="1"/>
  <c r="E14" i="1"/>
  <c r="E6" i="1"/>
  <c r="E29" i="1"/>
  <c r="E21" i="1"/>
  <c r="E13" i="1"/>
  <c r="E5" i="1"/>
  <c r="E36" i="1"/>
  <c r="E28" i="1"/>
  <c r="E20" i="1"/>
  <c r="E12" i="1"/>
  <c r="E4" i="1"/>
  <c r="E35" i="1"/>
  <c r="E27" i="1"/>
  <c r="E19" i="1"/>
  <c r="E11" i="1"/>
  <c r="E3" i="1"/>
  <c r="F21" i="1"/>
  <c r="F44" i="1"/>
  <c r="F2" i="1"/>
  <c r="F3" i="1"/>
  <c r="F20" i="1"/>
  <c r="F37" i="1"/>
  <c r="F36" i="1"/>
  <c r="F13" i="1"/>
  <c r="F43" i="1"/>
  <c r="F19" i="1"/>
  <c r="F53" i="1"/>
  <c r="F35" i="1"/>
  <c r="F12" i="1"/>
  <c r="F52" i="1"/>
  <c r="F29" i="1"/>
  <c r="F11" i="1"/>
  <c r="F4" i="1"/>
  <c r="F51" i="1"/>
  <c r="F28" i="1"/>
  <c r="F45" i="1"/>
  <c r="F27" i="1"/>
  <c r="F5" i="1"/>
  <c r="F42" i="1"/>
  <c r="F26" i="1"/>
  <c r="F10" i="1"/>
  <c r="F49" i="1"/>
  <c r="F33" i="1"/>
  <c r="F9" i="1"/>
  <c r="F56" i="1"/>
  <c r="F48" i="1"/>
  <c r="F40" i="1"/>
  <c r="F32" i="1"/>
  <c r="F24" i="1"/>
  <c r="F16" i="1"/>
  <c r="F8" i="1"/>
  <c r="F50" i="1"/>
  <c r="F34" i="1"/>
  <c r="F18" i="1"/>
  <c r="F57" i="1"/>
  <c r="F41" i="1"/>
  <c r="F25" i="1"/>
  <c r="F17" i="1"/>
  <c r="F55" i="1"/>
  <c r="F47" i="1"/>
  <c r="F39" i="1"/>
  <c r="F31" i="1"/>
  <c r="F23" i="1"/>
  <c r="F15" i="1"/>
  <c r="F7" i="1"/>
  <c r="F54" i="1"/>
  <c r="F46" i="1"/>
  <c r="F38" i="1"/>
  <c r="F30" i="1"/>
  <c r="F22" i="1"/>
  <c r="F14" i="1"/>
  <c r="F6" i="1"/>
  <c r="H2" i="1" l="1"/>
  <c r="G2" i="1"/>
  <c r="H38" i="1"/>
  <c r="H7" i="1"/>
  <c r="H50" i="1"/>
  <c r="H47" i="1"/>
  <c r="H14" i="1"/>
  <c r="H23" i="1"/>
  <c r="H40" i="1"/>
  <c r="H30" i="1"/>
  <c r="H39" i="1"/>
  <c r="H34" i="1"/>
  <c r="H56" i="1"/>
  <c r="H27" i="1"/>
  <c r="H12" i="1"/>
  <c r="H20" i="1"/>
  <c r="H45" i="1"/>
  <c r="H55" i="1"/>
  <c r="H8" i="1"/>
  <c r="H33" i="1"/>
  <c r="H28" i="1"/>
  <c r="H53" i="1"/>
  <c r="H9" i="1"/>
  <c r="H35" i="1"/>
  <c r="H46" i="1"/>
  <c r="H54" i="1"/>
  <c r="H17" i="1"/>
  <c r="H16" i="1"/>
  <c r="H49" i="1"/>
  <c r="H51" i="1"/>
  <c r="H19" i="1"/>
  <c r="H25" i="1"/>
  <c r="H24" i="1"/>
  <c r="H10" i="1"/>
  <c r="H4" i="1"/>
  <c r="H43" i="1"/>
  <c r="H3" i="1"/>
  <c r="H6" i="1"/>
  <c r="H15" i="1"/>
  <c r="H41" i="1"/>
  <c r="H32" i="1"/>
  <c r="H26" i="1"/>
  <c r="H11" i="1"/>
  <c r="H13" i="1"/>
  <c r="H57" i="1"/>
  <c r="H42" i="1"/>
  <c r="H29" i="1"/>
  <c r="H36" i="1"/>
  <c r="H44" i="1"/>
  <c r="H22" i="1"/>
  <c r="H31" i="1"/>
  <c r="H18" i="1"/>
  <c r="H48" i="1"/>
  <c r="H5" i="1"/>
  <c r="H52" i="1"/>
  <c r="H37" i="1"/>
  <c r="H21" i="1"/>
  <c r="G8" i="1"/>
  <c r="G20" i="1"/>
  <c r="G30" i="1"/>
  <c r="G37" i="1"/>
  <c r="G12" i="1"/>
  <c r="G22" i="1"/>
  <c r="G29" i="1"/>
  <c r="G35" i="1"/>
  <c r="G27" i="1"/>
  <c r="G16" i="1"/>
  <c r="G19" i="1"/>
  <c r="G28" i="1"/>
  <c r="G38" i="1"/>
  <c r="G45" i="1"/>
  <c r="G55" i="1"/>
  <c r="G15" i="1"/>
  <c r="G17" i="1"/>
  <c r="G33" i="1"/>
  <c r="G3" i="1"/>
  <c r="G36" i="1"/>
  <c r="G46" i="1"/>
  <c r="G53" i="1"/>
  <c r="G43" i="1"/>
  <c r="G26" i="1"/>
  <c r="G31" i="1"/>
  <c r="G47" i="1"/>
  <c r="G57" i="1"/>
  <c r="G44" i="1"/>
  <c r="G54" i="1"/>
  <c r="G4" i="1"/>
  <c r="G11" i="1"/>
  <c r="G40" i="1"/>
  <c r="G42" i="1"/>
  <c r="G49" i="1"/>
  <c r="G52" i="1"/>
  <c r="G5" i="1"/>
  <c r="G48" i="1"/>
  <c r="G25" i="1"/>
  <c r="G51" i="1"/>
  <c r="G56" i="1"/>
  <c r="G9" i="1"/>
  <c r="G6" i="1"/>
  <c r="G13" i="1"/>
  <c r="G10" i="1"/>
  <c r="G39" i="1"/>
  <c r="G41" i="1"/>
  <c r="G18" i="1"/>
  <c r="G23" i="1"/>
  <c r="G14" i="1"/>
  <c r="G21" i="1"/>
  <c r="G24" i="1"/>
  <c r="G50" i="1"/>
  <c r="G32" i="1"/>
  <c r="G7" i="1"/>
  <c r="G34" i="1"/>
</calcChain>
</file>

<file path=xl/sharedStrings.xml><?xml version="1.0" encoding="utf-8"?>
<sst xmlns="http://schemas.openxmlformats.org/spreadsheetml/2006/main" count="246" uniqueCount="69">
  <si>
    <t>Emplyee_Name</t>
  </si>
  <si>
    <t>Agent_1</t>
  </si>
  <si>
    <t>Agent_2</t>
  </si>
  <si>
    <t>Agent_3</t>
  </si>
  <si>
    <t>Agent_4</t>
  </si>
  <si>
    <t>Agent_5</t>
  </si>
  <si>
    <t>Agent_6</t>
  </si>
  <si>
    <t>Agent_7</t>
  </si>
  <si>
    <t>Agent_8</t>
  </si>
  <si>
    <t>Agent_9</t>
  </si>
  <si>
    <t>Agent_10</t>
  </si>
  <si>
    <t>Agent_11</t>
  </si>
  <si>
    <t>Agent_12</t>
  </si>
  <si>
    <t>Agent_13</t>
  </si>
  <si>
    <t>Agent_14</t>
  </si>
  <si>
    <t>Agent_15</t>
  </si>
  <si>
    <t>Agent_16</t>
  </si>
  <si>
    <t>Agent_17</t>
  </si>
  <si>
    <t>Agent_18</t>
  </si>
  <si>
    <t>Agent_19</t>
  </si>
  <si>
    <t>Agent_20</t>
  </si>
  <si>
    <t>Agent_21</t>
  </si>
  <si>
    <t>Agent_22</t>
  </si>
  <si>
    <t>Agent_23</t>
  </si>
  <si>
    <t>Agent_24</t>
  </si>
  <si>
    <t>Agent_25</t>
  </si>
  <si>
    <t>Agent_26</t>
  </si>
  <si>
    <t>Agent_27</t>
  </si>
  <si>
    <t>Agent_28</t>
  </si>
  <si>
    <t>Agent_29</t>
  </si>
  <si>
    <t>Agent_30</t>
  </si>
  <si>
    <t>Agent_31</t>
  </si>
  <si>
    <t>Agent_32</t>
  </si>
  <si>
    <t>Agent_33</t>
  </si>
  <si>
    <t>Agent_34</t>
  </si>
  <si>
    <t>Agent_35</t>
  </si>
  <si>
    <t>Agent_36</t>
  </si>
  <si>
    <t>KPI_1</t>
  </si>
  <si>
    <t>Agent_37</t>
  </si>
  <si>
    <t>Agent_38</t>
  </si>
  <si>
    <t>Agent_39</t>
  </si>
  <si>
    <t>Agent_40</t>
  </si>
  <si>
    <t>Agent_41</t>
  </si>
  <si>
    <t>Agent_42</t>
  </si>
  <si>
    <t>Agent_43</t>
  </si>
  <si>
    <t>Agent_44</t>
  </si>
  <si>
    <t>Agent_45</t>
  </si>
  <si>
    <t>Agent_46</t>
  </si>
  <si>
    <t>Agent_47</t>
  </si>
  <si>
    <t>Agent_48</t>
  </si>
  <si>
    <t>Agent_49</t>
  </si>
  <si>
    <t>Agent_50</t>
  </si>
  <si>
    <t>Agent_51</t>
  </si>
  <si>
    <t>Agent_52</t>
  </si>
  <si>
    <t>Agent_53</t>
  </si>
  <si>
    <t>Agent_54</t>
  </si>
  <si>
    <t>Agent_55</t>
  </si>
  <si>
    <t>Group-A</t>
  </si>
  <si>
    <t>Group-B</t>
  </si>
  <si>
    <t>Group Name</t>
  </si>
  <si>
    <t>RANK_before</t>
  </si>
  <si>
    <t>Standardization</t>
  </si>
  <si>
    <t>Normalization</t>
  </si>
  <si>
    <t>Max</t>
  </si>
  <si>
    <t>Min</t>
  </si>
  <si>
    <t>Mean</t>
  </si>
  <si>
    <t>Std Dev</t>
  </si>
  <si>
    <t>RANK_after_Standardization</t>
  </si>
  <si>
    <t>RANK_after_Normalization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</si>
</sst>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9" formatCode="0.0000"/>
    <numFmt numFmtId="170" formatCode="0.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9" fontId="2" fillId="0" borderId="0" xfId="0" applyNumberFormat="1" applyFont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170" fontId="2" fillId="0" borderId="1" xfId="0" applyNumberFormat="1" applyFont="1" applyBorder="1" applyAlignment="1">
      <alignment horizontal="center"/>
    </xf>
    <xf numFmtId="170" fontId="2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70" fontId="2" fillId="4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1" fontId="6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B1C39-840A-493E-BFEC-4D1A9F227CBD}">
  <dimension ref="A1:M57"/>
  <sheetViews>
    <sheetView showGridLines="0" tabSelected="1" workbookViewId="0">
      <selection activeCell="C22" sqref="C22"/>
    </sheetView>
  </sheetViews>
  <sheetFormatPr defaultRowHeight="10.5" x14ac:dyDescent="0.25"/>
  <cols>
    <col min="1" max="1" width="8.54296875" style="6" bestFit="1" customWidth="1"/>
    <col min="2" max="2" width="10.26953125" style="5" bestFit="1" customWidth="1"/>
    <col min="3" max="3" width="4.90625" style="6" bestFit="1" customWidth="1"/>
    <col min="4" max="4" width="9" style="6" bestFit="1" customWidth="1"/>
    <col min="5" max="5" width="10.54296875" style="11" bestFit="1" customWidth="1"/>
    <col min="6" max="6" width="9.453125" style="6" bestFit="1" customWidth="1"/>
    <col min="7" max="8" width="18.7265625" style="5" bestFit="1" customWidth="1"/>
    <col min="9" max="16384" width="8.7265625" style="5"/>
  </cols>
  <sheetData>
    <row r="1" spans="1:13" x14ac:dyDescent="0.25">
      <c r="A1" s="1" t="s">
        <v>59</v>
      </c>
      <c r="B1" s="1" t="s">
        <v>0</v>
      </c>
      <c r="C1" s="1" t="s">
        <v>37</v>
      </c>
      <c r="D1" s="1" t="s">
        <v>60</v>
      </c>
      <c r="E1" s="9" t="s">
        <v>61</v>
      </c>
      <c r="F1" s="1" t="s">
        <v>62</v>
      </c>
      <c r="G1" s="1" t="s">
        <v>67</v>
      </c>
      <c r="H1" s="1" t="s">
        <v>68</v>
      </c>
    </row>
    <row r="2" spans="1:13" x14ac:dyDescent="0.25">
      <c r="A2" s="2" t="s">
        <v>57</v>
      </c>
      <c r="B2" s="3" t="s">
        <v>1</v>
      </c>
      <c r="C2" s="4">
        <v>1.5592330125400899</v>
      </c>
      <c r="D2" s="2">
        <f>_xlfn.RANK.AVG(C2,$C$2:$C$37,0)</f>
        <v>14</v>
      </c>
      <c r="E2" s="10">
        <f>(C2-$L$5)/$L$6</f>
        <v>0.34588215418590179</v>
      </c>
      <c r="F2" s="12">
        <f>(C2-$L$4)/($L$3-$L$4)</f>
        <v>0.68596116214713909</v>
      </c>
      <c r="G2" s="2">
        <f>_xlfn.RANK.AVG(E2,$E$2:$E$57,0)</f>
        <v>17</v>
      </c>
      <c r="H2" s="2">
        <f>_xlfn.RANK.AVG(F2,$F$2:$F$57,0)</f>
        <v>17</v>
      </c>
      <c r="K2" s="24"/>
      <c r="L2" s="25" t="s">
        <v>57</v>
      </c>
      <c r="M2" s="25" t="s">
        <v>58</v>
      </c>
    </row>
    <row r="3" spans="1:13" x14ac:dyDescent="0.25">
      <c r="A3" s="2" t="s">
        <v>57</v>
      </c>
      <c r="B3" s="3" t="s">
        <v>2</v>
      </c>
      <c r="C3" s="4">
        <v>1.58291452991452</v>
      </c>
      <c r="D3" s="2">
        <f t="shared" ref="D3:D37" si="0">_xlfn.RANK.AVG(C3,$C$2:$C$37,0)</f>
        <v>12</v>
      </c>
      <c r="E3" s="10">
        <f t="shared" ref="E3:E56" si="1">(C3-$L$5)/$L$6</f>
        <v>0.4459269331371829</v>
      </c>
      <c r="F3" s="12">
        <f t="shared" ref="F3:F57" si="2">(C3-$L$4)/($L$3-$L$4)</f>
        <v>0.70627602374529042</v>
      </c>
      <c r="G3" s="2">
        <f t="shared" ref="G3:G57" si="3">_xlfn.RANK.AVG(E3,$E$2:$E$57,0)</f>
        <v>13</v>
      </c>
      <c r="H3" s="2">
        <f t="shared" ref="H3:H57" si="4">_xlfn.RANK.AVG(F3,$F$2:$F$57,0)</f>
        <v>13</v>
      </c>
      <c r="K3" s="5" t="s">
        <v>63</v>
      </c>
      <c r="L3" s="7">
        <f>MAX(C2:C37)</f>
        <v>1.9253155555555499</v>
      </c>
      <c r="M3" s="7">
        <f>MAX(C38:C57)</f>
        <v>1.86916968130921</v>
      </c>
    </row>
    <row r="4" spans="1:13" x14ac:dyDescent="0.25">
      <c r="A4" s="2" t="s">
        <v>57</v>
      </c>
      <c r="B4" s="3" t="s">
        <v>3</v>
      </c>
      <c r="C4" s="4">
        <v>1.5065004115226299</v>
      </c>
      <c r="D4" s="2">
        <f t="shared" si="0"/>
        <v>16</v>
      </c>
      <c r="E4" s="10">
        <f t="shared" si="1"/>
        <v>0.12310836275587256</v>
      </c>
      <c r="F4" s="12">
        <f t="shared" si="2"/>
        <v>0.64072523091678169</v>
      </c>
      <c r="G4" s="2">
        <f t="shared" si="3"/>
        <v>19</v>
      </c>
      <c r="H4" s="2">
        <f t="shared" si="4"/>
        <v>19</v>
      </c>
      <c r="K4" s="5" t="s">
        <v>64</v>
      </c>
      <c r="L4" s="7">
        <f>MIN(C2:C37)</f>
        <v>0.75959176954732499</v>
      </c>
      <c r="M4" s="7">
        <f>MIN(C38:C57)</f>
        <v>1.0800532570639501</v>
      </c>
    </row>
    <row r="5" spans="1:13" x14ac:dyDescent="0.25">
      <c r="A5" s="2" t="s">
        <v>57</v>
      </c>
      <c r="B5" s="3" t="s">
        <v>4</v>
      </c>
      <c r="C5" s="4">
        <v>1.37906296296296</v>
      </c>
      <c r="D5" s="2">
        <f t="shared" si="0"/>
        <v>25</v>
      </c>
      <c r="E5" s="10">
        <f t="shared" si="1"/>
        <v>-0.41526302492528883</v>
      </c>
      <c r="F5" s="12">
        <f t="shared" si="2"/>
        <v>0.5314047811762368</v>
      </c>
      <c r="G5" s="2">
        <f t="shared" si="3"/>
        <v>33</v>
      </c>
      <c r="H5" s="2">
        <f t="shared" si="4"/>
        <v>33</v>
      </c>
      <c r="K5" s="5" t="s">
        <v>65</v>
      </c>
      <c r="L5" s="7">
        <f>AVERAGE(C2:C37)</f>
        <v>1.477359532187382</v>
      </c>
      <c r="M5" s="7">
        <f>AVERAGE(C38:C57)</f>
        <v>1.3190149067035459</v>
      </c>
    </row>
    <row r="6" spans="1:13" x14ac:dyDescent="0.25">
      <c r="A6" s="2" t="s">
        <v>57</v>
      </c>
      <c r="B6" s="3" t="s">
        <v>5</v>
      </c>
      <c r="C6" s="4">
        <v>1.13956199677938</v>
      </c>
      <c r="D6" s="2">
        <f t="shared" si="0"/>
        <v>34</v>
      </c>
      <c r="E6" s="10">
        <f t="shared" si="1"/>
        <v>-1.4270571951048596</v>
      </c>
      <c r="F6" s="12">
        <f t="shared" si="2"/>
        <v>0.32595219535940223</v>
      </c>
      <c r="G6" s="2">
        <f t="shared" si="3"/>
        <v>51</v>
      </c>
      <c r="H6" s="2">
        <f t="shared" si="4"/>
        <v>51</v>
      </c>
      <c r="K6" s="5" t="s">
        <v>66</v>
      </c>
      <c r="L6" s="8">
        <f>_xlfn.STDEV.P(C2:C37)</f>
        <v>0.23670917785686987</v>
      </c>
      <c r="M6" s="8">
        <f>_xlfn.STDEV.P(C38:C57)</f>
        <v>0.19380627650412197</v>
      </c>
    </row>
    <row r="7" spans="1:13" x14ac:dyDescent="0.25">
      <c r="A7" s="2" t="s">
        <v>57</v>
      </c>
      <c r="B7" s="3" t="s">
        <v>6</v>
      </c>
      <c r="C7" s="4">
        <v>1.9253155555555499</v>
      </c>
      <c r="D7" s="2">
        <f t="shared" si="0"/>
        <v>1</v>
      </c>
      <c r="E7" s="10">
        <f t="shared" si="1"/>
        <v>1.8924320021044216</v>
      </c>
      <c r="F7" s="12">
        <f t="shared" si="2"/>
        <v>1</v>
      </c>
      <c r="G7" s="2">
        <f t="shared" si="3"/>
        <v>1</v>
      </c>
      <c r="H7" s="2">
        <f t="shared" si="4"/>
        <v>1</v>
      </c>
    </row>
    <row r="8" spans="1:13" x14ac:dyDescent="0.25">
      <c r="A8" s="2" t="s">
        <v>57</v>
      </c>
      <c r="B8" s="3" t="s">
        <v>7</v>
      </c>
      <c r="C8" s="4">
        <v>1.9124400871459599</v>
      </c>
      <c r="D8" s="2">
        <f t="shared" si="0"/>
        <v>2</v>
      </c>
      <c r="E8" s="10">
        <f t="shared" si="1"/>
        <v>1.8380383848980142</v>
      </c>
      <c r="F8" s="12">
        <f t="shared" si="2"/>
        <v>0.98895495780035569</v>
      </c>
      <c r="G8" s="2">
        <f t="shared" si="3"/>
        <v>2</v>
      </c>
      <c r="H8" s="2">
        <f t="shared" si="4"/>
        <v>2</v>
      </c>
    </row>
    <row r="9" spans="1:13" x14ac:dyDescent="0.25">
      <c r="A9" s="2" t="s">
        <v>57</v>
      </c>
      <c r="B9" s="3" t="s">
        <v>8</v>
      </c>
      <c r="C9" s="4">
        <v>1.81578549382716</v>
      </c>
      <c r="D9" s="2">
        <f t="shared" si="0"/>
        <v>3</v>
      </c>
      <c r="E9" s="10">
        <f t="shared" si="1"/>
        <v>1.4297120403350514</v>
      </c>
      <c r="F9" s="12">
        <f t="shared" si="2"/>
        <v>0.90604115396542395</v>
      </c>
      <c r="G9" s="2">
        <f t="shared" si="3"/>
        <v>4</v>
      </c>
      <c r="H9" s="2">
        <f t="shared" si="4"/>
        <v>4</v>
      </c>
    </row>
    <row r="10" spans="1:13" x14ac:dyDescent="0.25">
      <c r="A10" s="2" t="s">
        <v>57</v>
      </c>
      <c r="B10" s="3" t="s">
        <v>9</v>
      </c>
      <c r="C10" s="4">
        <v>1.7773611111111101</v>
      </c>
      <c r="D10" s="2">
        <f t="shared" si="0"/>
        <v>4</v>
      </c>
      <c r="E10" s="10">
        <f t="shared" si="1"/>
        <v>1.2673846516636924</v>
      </c>
      <c r="F10" s="12">
        <f t="shared" si="2"/>
        <v>0.87307932958022705</v>
      </c>
      <c r="G10" s="2">
        <f t="shared" si="3"/>
        <v>5</v>
      </c>
      <c r="H10" s="2">
        <f t="shared" si="4"/>
        <v>5</v>
      </c>
    </row>
    <row r="11" spans="1:13" x14ac:dyDescent="0.25">
      <c r="A11" s="2" t="s">
        <v>57</v>
      </c>
      <c r="B11" s="3" t="s">
        <v>10</v>
      </c>
      <c r="C11" s="4">
        <v>1.7549829059829001</v>
      </c>
      <c r="D11" s="2">
        <f t="shared" si="0"/>
        <v>5</v>
      </c>
      <c r="E11" s="10">
        <f t="shared" si="1"/>
        <v>1.1728458368580352</v>
      </c>
      <c r="F11" s="12">
        <f t="shared" si="2"/>
        <v>0.85388249633653091</v>
      </c>
      <c r="G11" s="2">
        <f t="shared" si="3"/>
        <v>6</v>
      </c>
      <c r="H11" s="2">
        <f t="shared" si="4"/>
        <v>6</v>
      </c>
    </row>
    <row r="12" spans="1:13" x14ac:dyDescent="0.25">
      <c r="A12" s="2" t="s">
        <v>57</v>
      </c>
      <c r="B12" s="3" t="s">
        <v>11</v>
      </c>
      <c r="C12" s="4">
        <v>1.71753500148942</v>
      </c>
      <c r="D12" s="2">
        <f t="shared" si="0"/>
        <v>6</v>
      </c>
      <c r="E12" s="10">
        <f t="shared" si="1"/>
        <v>1.0146436715151959</v>
      </c>
      <c r="F12" s="12">
        <f t="shared" si="2"/>
        <v>0.82175833026652845</v>
      </c>
      <c r="G12" s="2">
        <f t="shared" si="3"/>
        <v>7</v>
      </c>
      <c r="H12" s="2">
        <f t="shared" si="4"/>
        <v>7</v>
      </c>
    </row>
    <row r="13" spans="1:13" x14ac:dyDescent="0.25">
      <c r="A13" s="2" t="s">
        <v>57</v>
      </c>
      <c r="B13" s="3" t="s">
        <v>12</v>
      </c>
      <c r="C13" s="4">
        <v>1.6750548148148099</v>
      </c>
      <c r="D13" s="2">
        <f t="shared" si="0"/>
        <v>7</v>
      </c>
      <c r="E13" s="10">
        <f t="shared" si="1"/>
        <v>0.83518216073129026</v>
      </c>
      <c r="F13" s="12">
        <f t="shared" si="2"/>
        <v>0.78531729064420552</v>
      </c>
      <c r="G13" s="2">
        <f t="shared" si="3"/>
        <v>8</v>
      </c>
      <c r="H13" s="2">
        <f t="shared" si="4"/>
        <v>8</v>
      </c>
    </row>
    <row r="14" spans="1:13" x14ac:dyDescent="0.25">
      <c r="A14" s="2" t="s">
        <v>57</v>
      </c>
      <c r="B14" s="3" t="s">
        <v>13</v>
      </c>
      <c r="C14" s="4">
        <v>1.6554076734130201</v>
      </c>
      <c r="D14" s="2">
        <f t="shared" si="0"/>
        <v>8</v>
      </c>
      <c r="E14" s="10">
        <f t="shared" si="1"/>
        <v>0.75218097936742367</v>
      </c>
      <c r="F14" s="12">
        <f t="shared" si="2"/>
        <v>0.76846326258232023</v>
      </c>
      <c r="G14" s="2">
        <f t="shared" si="3"/>
        <v>9</v>
      </c>
      <c r="H14" s="2">
        <f t="shared" si="4"/>
        <v>9</v>
      </c>
    </row>
    <row r="15" spans="1:13" x14ac:dyDescent="0.25">
      <c r="A15" s="2" t="s">
        <v>57</v>
      </c>
      <c r="B15" s="3" t="s">
        <v>14</v>
      </c>
      <c r="C15" s="4">
        <v>1.6404984567901235</v>
      </c>
      <c r="D15" s="2">
        <f t="shared" si="0"/>
        <v>9</v>
      </c>
      <c r="E15" s="10">
        <f t="shared" si="1"/>
        <v>0.68919560314381278</v>
      </c>
      <c r="F15" s="12">
        <f t="shared" si="2"/>
        <v>0.75567359765324638</v>
      </c>
      <c r="G15" s="2">
        <f t="shared" si="3"/>
        <v>10</v>
      </c>
      <c r="H15" s="2">
        <f t="shared" si="4"/>
        <v>10</v>
      </c>
    </row>
    <row r="16" spans="1:13" x14ac:dyDescent="0.25">
      <c r="A16" s="2" t="s">
        <v>57</v>
      </c>
      <c r="B16" s="3" t="s">
        <v>15</v>
      </c>
      <c r="C16" s="4">
        <v>1.6403719135802399</v>
      </c>
      <c r="D16" s="2">
        <f t="shared" si="0"/>
        <v>10</v>
      </c>
      <c r="E16" s="10">
        <f t="shared" si="1"/>
        <v>0.68866100955082543</v>
      </c>
      <c r="F16" s="12">
        <f t="shared" si="2"/>
        <v>0.75556504431376548</v>
      </c>
      <c r="G16" s="2">
        <f t="shared" si="3"/>
        <v>11</v>
      </c>
      <c r="H16" s="2">
        <f t="shared" si="4"/>
        <v>11</v>
      </c>
    </row>
    <row r="17" spans="1:8" x14ac:dyDescent="0.25">
      <c r="A17" s="2" t="s">
        <v>57</v>
      </c>
      <c r="B17" s="3" t="s">
        <v>16</v>
      </c>
      <c r="C17" s="4">
        <v>1.62631018518518</v>
      </c>
      <c r="D17" s="2">
        <f t="shared" si="0"/>
        <v>11</v>
      </c>
      <c r="E17" s="10">
        <f t="shared" si="1"/>
        <v>0.62925592639193506</v>
      </c>
      <c r="F17" s="12">
        <f t="shared" si="2"/>
        <v>0.74350238541991942</v>
      </c>
      <c r="G17" s="2">
        <f t="shared" si="3"/>
        <v>12</v>
      </c>
      <c r="H17" s="2">
        <f t="shared" si="4"/>
        <v>12</v>
      </c>
    </row>
    <row r="18" spans="1:8" x14ac:dyDescent="0.25">
      <c r="A18" s="2" t="s">
        <v>57</v>
      </c>
      <c r="B18" s="3" t="s">
        <v>17</v>
      </c>
      <c r="C18" s="4">
        <v>1.5617969821673501</v>
      </c>
      <c r="D18" s="2">
        <f t="shared" si="0"/>
        <v>13</v>
      </c>
      <c r="E18" s="10">
        <f t="shared" si="1"/>
        <v>0.35671388302072743</v>
      </c>
      <c r="F18" s="12">
        <f t="shared" si="2"/>
        <v>0.68816062797089139</v>
      </c>
      <c r="G18" s="2">
        <f t="shared" si="3"/>
        <v>15</v>
      </c>
      <c r="H18" s="2">
        <f t="shared" si="4"/>
        <v>15</v>
      </c>
    </row>
    <row r="19" spans="1:8" x14ac:dyDescent="0.25">
      <c r="A19" s="2" t="s">
        <v>57</v>
      </c>
      <c r="B19" s="3" t="s">
        <v>18</v>
      </c>
      <c r="C19" s="4">
        <v>1.53253842371461</v>
      </c>
      <c r="D19" s="2">
        <f t="shared" si="0"/>
        <v>15</v>
      </c>
      <c r="E19" s="10">
        <f t="shared" si="1"/>
        <v>0.23310837385693944</v>
      </c>
      <c r="F19" s="12">
        <f t="shared" si="2"/>
        <v>0.66306157894751183</v>
      </c>
      <c r="G19" s="2">
        <f t="shared" si="3"/>
        <v>18</v>
      </c>
      <c r="H19" s="2">
        <f t="shared" si="4"/>
        <v>18</v>
      </c>
    </row>
    <row r="20" spans="1:8" x14ac:dyDescent="0.25">
      <c r="A20" s="2" t="s">
        <v>57</v>
      </c>
      <c r="B20" s="3" t="s">
        <v>19</v>
      </c>
      <c r="C20" s="4">
        <v>1.4650479727638499</v>
      </c>
      <c r="D20" s="2">
        <f t="shared" si="0"/>
        <v>19</v>
      </c>
      <c r="E20" s="10">
        <f t="shared" si="1"/>
        <v>-5.201133109835105E-2</v>
      </c>
      <c r="F20" s="12">
        <f t="shared" si="2"/>
        <v>0.60516583060573104</v>
      </c>
      <c r="G20" s="2">
        <f t="shared" si="3"/>
        <v>23</v>
      </c>
      <c r="H20" s="2">
        <f t="shared" si="4"/>
        <v>23</v>
      </c>
    </row>
    <row r="21" spans="1:8" x14ac:dyDescent="0.25">
      <c r="A21" s="2" t="s">
        <v>57</v>
      </c>
      <c r="B21" s="3" t="s">
        <v>20</v>
      </c>
      <c r="C21" s="4">
        <v>1.44349185185185</v>
      </c>
      <c r="D21" s="2">
        <f t="shared" si="0"/>
        <v>21</v>
      </c>
      <c r="E21" s="10">
        <f t="shared" si="1"/>
        <v>-0.14307717445586607</v>
      </c>
      <c r="F21" s="12">
        <f t="shared" si="2"/>
        <v>0.58667421091783367</v>
      </c>
      <c r="G21" s="2">
        <f t="shared" si="3"/>
        <v>26</v>
      </c>
      <c r="H21" s="2">
        <f t="shared" si="4"/>
        <v>26</v>
      </c>
    </row>
    <row r="22" spans="1:8" x14ac:dyDescent="0.25">
      <c r="A22" s="2" t="s">
        <v>57</v>
      </c>
      <c r="B22" s="3" t="s">
        <v>21</v>
      </c>
      <c r="C22" s="4">
        <v>1.44159098228663</v>
      </c>
      <c r="D22" s="2">
        <f t="shared" si="0"/>
        <v>22</v>
      </c>
      <c r="E22" s="10">
        <f t="shared" si="1"/>
        <v>-0.15110757523048013</v>
      </c>
      <c r="F22" s="12">
        <f t="shared" si="2"/>
        <v>0.58504357629577697</v>
      </c>
      <c r="G22" s="2">
        <f t="shared" si="3"/>
        <v>27</v>
      </c>
      <c r="H22" s="2">
        <f t="shared" si="4"/>
        <v>27</v>
      </c>
    </row>
    <row r="23" spans="1:8" x14ac:dyDescent="0.25">
      <c r="A23" s="2" t="s">
        <v>57</v>
      </c>
      <c r="B23" s="3" t="s">
        <v>22</v>
      </c>
      <c r="C23" s="4">
        <v>1.45593055555555</v>
      </c>
      <c r="D23" s="2">
        <f t="shared" si="0"/>
        <v>20</v>
      </c>
      <c r="E23" s="10">
        <f t="shared" si="1"/>
        <v>-9.0528710487049469E-2</v>
      </c>
      <c r="F23" s="12">
        <f t="shared" si="2"/>
        <v>0.59734458056542716</v>
      </c>
      <c r="G23" s="2">
        <f t="shared" si="3"/>
        <v>24</v>
      </c>
      <c r="H23" s="2">
        <f t="shared" si="4"/>
        <v>24</v>
      </c>
    </row>
    <row r="24" spans="1:8" x14ac:dyDescent="0.25">
      <c r="A24" s="2" t="s">
        <v>57</v>
      </c>
      <c r="B24" s="3" t="s">
        <v>23</v>
      </c>
      <c r="C24" s="4">
        <v>1.41072649572649</v>
      </c>
      <c r="D24" s="2">
        <f t="shared" si="0"/>
        <v>23</v>
      </c>
      <c r="E24" s="10">
        <f t="shared" si="1"/>
        <v>-0.28149747747078396</v>
      </c>
      <c r="F24" s="12">
        <f t="shared" si="2"/>
        <v>0.55856690409384058</v>
      </c>
      <c r="G24" s="2">
        <f t="shared" si="3"/>
        <v>29</v>
      </c>
      <c r="H24" s="2">
        <f t="shared" si="4"/>
        <v>29</v>
      </c>
    </row>
    <row r="25" spans="1:8" x14ac:dyDescent="0.25">
      <c r="A25" s="2" t="s">
        <v>57</v>
      </c>
      <c r="B25" s="3" t="s">
        <v>24</v>
      </c>
      <c r="C25" s="4">
        <v>1.48450402576489</v>
      </c>
      <c r="D25" s="2">
        <f t="shared" si="0"/>
        <v>18</v>
      </c>
      <c r="E25" s="10">
        <f t="shared" si="1"/>
        <v>3.0182579493508492E-2</v>
      </c>
      <c r="F25" s="12">
        <f t="shared" si="2"/>
        <v>0.62185593613035384</v>
      </c>
      <c r="G25" s="2">
        <f t="shared" si="3"/>
        <v>22</v>
      </c>
      <c r="H25" s="2">
        <f t="shared" si="4"/>
        <v>22</v>
      </c>
    </row>
    <row r="26" spans="1:8" x14ac:dyDescent="0.25">
      <c r="A26" s="2" t="s">
        <v>57</v>
      </c>
      <c r="B26" s="3" t="s">
        <v>25</v>
      </c>
      <c r="C26" s="4">
        <v>1.39738835022912</v>
      </c>
      <c r="D26" s="2">
        <f t="shared" si="0"/>
        <v>24</v>
      </c>
      <c r="E26" s="10">
        <f t="shared" si="1"/>
        <v>-0.33784571718895468</v>
      </c>
      <c r="F26" s="12">
        <f t="shared" si="2"/>
        <v>0.54712496076432882</v>
      </c>
      <c r="G26" s="2">
        <f t="shared" si="3"/>
        <v>31</v>
      </c>
      <c r="H26" s="2">
        <f t="shared" si="4"/>
        <v>31</v>
      </c>
    </row>
    <row r="27" spans="1:8" x14ac:dyDescent="0.25">
      <c r="A27" s="2" t="s">
        <v>57</v>
      </c>
      <c r="B27" s="3" t="s">
        <v>26</v>
      </c>
      <c r="C27" s="4">
        <v>1.37761743296078</v>
      </c>
      <c r="D27" s="2">
        <f t="shared" si="0"/>
        <v>26</v>
      </c>
      <c r="E27" s="10">
        <f t="shared" si="1"/>
        <v>-0.42136980124578338</v>
      </c>
      <c r="F27" s="12">
        <f t="shared" si="2"/>
        <v>0.5301647532901026</v>
      </c>
      <c r="G27" s="2">
        <f t="shared" si="3"/>
        <v>34</v>
      </c>
      <c r="H27" s="2">
        <f t="shared" si="4"/>
        <v>34</v>
      </c>
    </row>
    <row r="28" spans="1:8" x14ac:dyDescent="0.25">
      <c r="A28" s="2" t="s">
        <v>57</v>
      </c>
      <c r="B28" s="3" t="s">
        <v>27</v>
      </c>
      <c r="C28" s="4">
        <v>1.33689533011272</v>
      </c>
      <c r="D28" s="2">
        <f t="shared" si="0"/>
        <v>27</v>
      </c>
      <c r="E28" s="10">
        <f t="shared" si="1"/>
        <v>-0.59340412292588018</v>
      </c>
      <c r="F28" s="12">
        <f t="shared" si="2"/>
        <v>0.49523186152205845</v>
      </c>
      <c r="G28" s="2">
        <f t="shared" si="3"/>
        <v>35</v>
      </c>
      <c r="H28" s="2">
        <f t="shared" si="4"/>
        <v>35</v>
      </c>
    </row>
    <row r="29" spans="1:8" x14ac:dyDescent="0.25">
      <c r="A29" s="2" t="s">
        <v>57</v>
      </c>
      <c r="B29" s="3" t="s">
        <v>28</v>
      </c>
      <c r="C29" s="4">
        <v>1.23976006441223</v>
      </c>
      <c r="D29" s="2">
        <f t="shared" si="0"/>
        <v>32</v>
      </c>
      <c r="E29" s="10">
        <f t="shared" si="1"/>
        <v>-1.0037611127981718</v>
      </c>
      <c r="F29" s="12">
        <f t="shared" si="2"/>
        <v>0.4119057195436836</v>
      </c>
      <c r="G29" s="2">
        <f t="shared" si="3"/>
        <v>43</v>
      </c>
      <c r="H29" s="2">
        <f t="shared" si="4"/>
        <v>43</v>
      </c>
    </row>
    <row r="30" spans="1:8" x14ac:dyDescent="0.25">
      <c r="A30" s="2" t="s">
        <v>57</v>
      </c>
      <c r="B30" s="3" t="s">
        <v>29</v>
      </c>
      <c r="C30" s="4">
        <v>1.3327469135802399</v>
      </c>
      <c r="D30" s="2">
        <f t="shared" si="0"/>
        <v>28</v>
      </c>
      <c r="E30" s="10">
        <f t="shared" si="1"/>
        <v>-0.6109294954950355</v>
      </c>
      <c r="F30" s="12">
        <f t="shared" si="2"/>
        <v>0.49167319987144098</v>
      </c>
      <c r="G30" s="2">
        <f t="shared" si="3"/>
        <v>36</v>
      </c>
      <c r="H30" s="2">
        <f t="shared" si="4"/>
        <v>36</v>
      </c>
    </row>
    <row r="31" spans="1:8" x14ac:dyDescent="0.25">
      <c r="A31" s="2" t="s">
        <v>57</v>
      </c>
      <c r="B31" s="3" t="s">
        <v>30</v>
      </c>
      <c r="C31" s="4">
        <v>1.28796363636363</v>
      </c>
      <c r="D31" s="2">
        <f t="shared" si="0"/>
        <v>31</v>
      </c>
      <c r="E31" s="10">
        <f t="shared" si="1"/>
        <v>-0.80012062708558518</v>
      </c>
      <c r="F31" s="12">
        <f t="shared" si="2"/>
        <v>0.45325648593446216</v>
      </c>
      <c r="G31" s="2">
        <f t="shared" si="3"/>
        <v>39</v>
      </c>
      <c r="H31" s="2">
        <f t="shared" si="4"/>
        <v>39</v>
      </c>
    </row>
    <row r="32" spans="1:8" x14ac:dyDescent="0.25">
      <c r="A32" s="2" t="s">
        <v>57</v>
      </c>
      <c r="B32" s="3" t="s">
        <v>31</v>
      </c>
      <c r="C32" s="4">
        <v>1.3099668615984399</v>
      </c>
      <c r="D32" s="2">
        <f t="shared" si="0"/>
        <v>29</v>
      </c>
      <c r="E32" s="10">
        <f t="shared" si="1"/>
        <v>-0.70716594981441272</v>
      </c>
      <c r="F32" s="12">
        <f t="shared" si="2"/>
        <v>0.47213164787154099</v>
      </c>
      <c r="G32" s="2">
        <f t="shared" si="3"/>
        <v>37</v>
      </c>
      <c r="H32" s="2">
        <f t="shared" si="4"/>
        <v>37</v>
      </c>
    </row>
    <row r="33" spans="1:8" x14ac:dyDescent="0.25">
      <c r="A33" s="2" t="s">
        <v>57</v>
      </c>
      <c r="B33" s="3" t="s">
        <v>32</v>
      </c>
      <c r="C33" s="4">
        <v>1.29474814814814</v>
      </c>
      <c r="D33" s="2">
        <f t="shared" si="0"/>
        <v>30</v>
      </c>
      <c r="E33" s="10">
        <f t="shared" si="1"/>
        <v>-0.77145882425252243</v>
      </c>
      <c r="F33" s="12">
        <f t="shared" si="2"/>
        <v>0.459076485376819</v>
      </c>
      <c r="G33" s="2">
        <f t="shared" si="3"/>
        <v>38</v>
      </c>
      <c r="H33" s="2">
        <f t="shared" si="4"/>
        <v>38</v>
      </c>
    </row>
    <row r="34" spans="1:8" x14ac:dyDescent="0.25">
      <c r="A34" s="2" t="s">
        <v>57</v>
      </c>
      <c r="B34" s="3" t="s">
        <v>33</v>
      </c>
      <c r="C34" s="4">
        <v>0.75959176954732499</v>
      </c>
      <c r="D34" s="2">
        <f t="shared" si="0"/>
        <v>36</v>
      </c>
      <c r="E34" s="10">
        <f t="shared" si="1"/>
        <v>-3.0322768603170394</v>
      </c>
      <c r="F34" s="12">
        <f t="shared" si="2"/>
        <v>0</v>
      </c>
      <c r="G34" s="2">
        <f t="shared" si="3"/>
        <v>56</v>
      </c>
      <c r="H34" s="2">
        <f t="shared" si="4"/>
        <v>56</v>
      </c>
    </row>
    <row r="35" spans="1:8" x14ac:dyDescent="0.25">
      <c r="A35" s="2" t="s">
        <v>57</v>
      </c>
      <c r="B35" s="3" t="s">
        <v>34</v>
      </c>
      <c r="C35" s="4">
        <v>1.1991777423015499</v>
      </c>
      <c r="D35" s="2">
        <f t="shared" si="0"/>
        <v>33</v>
      </c>
      <c r="E35" s="10">
        <f t="shared" si="1"/>
        <v>-1.1752049177156929</v>
      </c>
      <c r="F35" s="12">
        <f t="shared" si="2"/>
        <v>0.37709273674469174</v>
      </c>
      <c r="G35" s="2">
        <f t="shared" si="3"/>
        <v>46</v>
      </c>
      <c r="H35" s="2">
        <f t="shared" si="4"/>
        <v>46</v>
      </c>
    </row>
    <row r="36" spans="1:8" x14ac:dyDescent="0.25">
      <c r="A36" s="2" t="s">
        <v>57</v>
      </c>
      <c r="B36" s="3" t="s">
        <v>35</v>
      </c>
      <c r="C36" s="4">
        <v>1.0552948033416101</v>
      </c>
      <c r="D36" s="2">
        <f t="shared" si="0"/>
        <v>35</v>
      </c>
      <c r="E36" s="10">
        <f t="shared" si="1"/>
        <v>-1.7830518134830429</v>
      </c>
      <c r="F36" s="12">
        <f t="shared" si="2"/>
        <v>0.2536647508985449</v>
      </c>
      <c r="G36" s="2">
        <f t="shared" si="3"/>
        <v>55</v>
      </c>
      <c r="H36" s="2">
        <f t="shared" si="4"/>
        <v>55</v>
      </c>
    </row>
    <row r="37" spans="1:8" x14ac:dyDescent="0.25">
      <c r="A37" s="2" t="s">
        <v>57</v>
      </c>
      <c r="B37" s="3" t="s">
        <v>36</v>
      </c>
      <c r="C37" s="4">
        <v>1.4898287037036999</v>
      </c>
      <c r="D37" s="2">
        <f t="shared" si="0"/>
        <v>17</v>
      </c>
      <c r="E37" s="10">
        <f>(C37-$L$5)/$L$6</f>
        <v>5.2677178084989881E-2</v>
      </c>
      <c r="F37" s="12">
        <f t="shared" si="2"/>
        <v>0.626423637332577</v>
      </c>
      <c r="G37" s="2">
        <f t="shared" si="3"/>
        <v>20</v>
      </c>
      <c r="H37" s="2">
        <f t="shared" si="4"/>
        <v>20</v>
      </c>
    </row>
    <row r="38" spans="1:8" x14ac:dyDescent="0.25">
      <c r="A38" s="13" t="s">
        <v>58</v>
      </c>
      <c r="B38" s="13" t="s">
        <v>36</v>
      </c>
      <c r="C38" s="14">
        <v>1.86916968130921</v>
      </c>
      <c r="D38" s="13">
        <f>_xlfn.RANK.AVG(C38,$C$38:$C$57,0)</f>
        <v>1</v>
      </c>
      <c r="E38" s="15">
        <f t="shared" si="1"/>
        <v>1.6552385195589776</v>
      </c>
      <c r="F38" s="16">
        <f t="shared" si="2"/>
        <v>0.95183603961741248</v>
      </c>
      <c r="G38" s="13">
        <f t="shared" si="3"/>
        <v>3</v>
      </c>
      <c r="H38" s="13">
        <f t="shared" si="4"/>
        <v>3</v>
      </c>
    </row>
    <row r="39" spans="1:8" x14ac:dyDescent="0.25">
      <c r="A39" s="13" t="s">
        <v>58</v>
      </c>
      <c r="B39" s="13" t="s">
        <v>38</v>
      </c>
      <c r="C39" s="14">
        <v>1.57613675213675</v>
      </c>
      <c r="D39" s="13">
        <f t="shared" ref="D39:D57" si="5">_xlfn.RANK.AVG(C39,$C$38:$C$57,0)</f>
        <v>2</v>
      </c>
      <c r="E39" s="15">
        <f t="shared" si="1"/>
        <v>0.41729357874368195</v>
      </c>
      <c r="F39" s="16">
        <f t="shared" si="2"/>
        <v>0.70046180097732313</v>
      </c>
      <c r="G39" s="13">
        <f t="shared" si="3"/>
        <v>14</v>
      </c>
      <c r="H39" s="13">
        <f t="shared" si="4"/>
        <v>14</v>
      </c>
    </row>
    <row r="40" spans="1:8" x14ac:dyDescent="0.25">
      <c r="A40" s="13" t="s">
        <v>58</v>
      </c>
      <c r="B40" s="13" t="s">
        <v>39</v>
      </c>
      <c r="C40" s="14">
        <v>1.55965656565656</v>
      </c>
      <c r="D40" s="13">
        <f t="shared" si="5"/>
        <v>3</v>
      </c>
      <c r="E40" s="15">
        <f t="shared" si="1"/>
        <v>0.34767149383172713</v>
      </c>
      <c r="F40" s="16">
        <f t="shared" si="2"/>
        <v>0.68632450132023815</v>
      </c>
      <c r="G40" s="13">
        <f t="shared" si="3"/>
        <v>16</v>
      </c>
      <c r="H40" s="13">
        <f t="shared" si="4"/>
        <v>16</v>
      </c>
    </row>
    <row r="41" spans="1:8" x14ac:dyDescent="0.25">
      <c r="A41" s="13" t="s">
        <v>58</v>
      </c>
      <c r="B41" s="13" t="s">
        <v>40</v>
      </c>
      <c r="C41" s="14">
        <v>1.48664677187948</v>
      </c>
      <c r="D41" s="13">
        <f t="shared" si="5"/>
        <v>4</v>
      </c>
      <c r="E41" s="15">
        <f t="shared" si="1"/>
        <v>3.9234810311046225E-2</v>
      </c>
      <c r="F41" s="16">
        <f t="shared" si="2"/>
        <v>0.62369406119935267</v>
      </c>
      <c r="G41" s="13">
        <f t="shared" si="3"/>
        <v>21</v>
      </c>
      <c r="H41" s="13">
        <f t="shared" si="4"/>
        <v>21</v>
      </c>
    </row>
    <row r="42" spans="1:8" x14ac:dyDescent="0.25">
      <c r="A42" s="13" t="s">
        <v>58</v>
      </c>
      <c r="B42" s="13" t="s">
        <v>41</v>
      </c>
      <c r="C42" s="14">
        <v>1.4242423685057499</v>
      </c>
      <c r="D42" s="13">
        <f t="shared" si="5"/>
        <v>6</v>
      </c>
      <c r="E42" s="15">
        <f t="shared" si="1"/>
        <v>-0.22439841227343657</v>
      </c>
      <c r="F42" s="16">
        <f t="shared" si="2"/>
        <v>0.57016130830990464</v>
      </c>
      <c r="G42" s="13">
        <f t="shared" si="3"/>
        <v>28</v>
      </c>
      <c r="H42" s="13">
        <f t="shared" si="4"/>
        <v>28</v>
      </c>
    </row>
    <row r="43" spans="1:8" x14ac:dyDescent="0.25">
      <c r="A43" s="13" t="s">
        <v>58</v>
      </c>
      <c r="B43" s="13" t="s">
        <v>42</v>
      </c>
      <c r="C43" s="14">
        <v>1.4447022792022699</v>
      </c>
      <c r="D43" s="13">
        <f t="shared" si="5"/>
        <v>5</v>
      </c>
      <c r="E43" s="15">
        <f t="shared" si="1"/>
        <v>-0.13796361121603354</v>
      </c>
      <c r="F43" s="16">
        <f t="shared" si="2"/>
        <v>0.58771255925124533</v>
      </c>
      <c r="G43" s="13">
        <f t="shared" si="3"/>
        <v>25</v>
      </c>
      <c r="H43" s="13">
        <f t="shared" si="4"/>
        <v>25</v>
      </c>
    </row>
    <row r="44" spans="1:8" x14ac:dyDescent="0.25">
      <c r="A44" s="13" t="s">
        <v>58</v>
      </c>
      <c r="B44" s="13" t="s">
        <v>43</v>
      </c>
      <c r="C44" s="14">
        <v>1.40438222222222</v>
      </c>
      <c r="D44" s="13">
        <f t="shared" si="5"/>
        <v>7</v>
      </c>
      <c r="E44" s="15">
        <f t="shared" si="1"/>
        <v>-0.30829945262743041</v>
      </c>
      <c r="F44" s="16">
        <f t="shared" si="2"/>
        <v>0.55312455696116813</v>
      </c>
      <c r="G44" s="13">
        <f t="shared" si="3"/>
        <v>30</v>
      </c>
      <c r="H44" s="13">
        <f t="shared" si="4"/>
        <v>30</v>
      </c>
    </row>
    <row r="45" spans="1:8" x14ac:dyDescent="0.25">
      <c r="A45" s="13" t="s">
        <v>58</v>
      </c>
      <c r="B45" s="13" t="s">
        <v>44</v>
      </c>
      <c r="C45" s="14">
        <v>1.3887880220646101</v>
      </c>
      <c r="D45" s="13">
        <f t="shared" si="5"/>
        <v>8</v>
      </c>
      <c r="E45" s="15">
        <f t="shared" si="1"/>
        <v>-0.37417860568265843</v>
      </c>
      <c r="F45" s="16">
        <f t="shared" si="2"/>
        <v>0.53974728839653752</v>
      </c>
      <c r="G45" s="13">
        <f t="shared" si="3"/>
        <v>32</v>
      </c>
      <c r="H45" s="13">
        <f t="shared" si="4"/>
        <v>32</v>
      </c>
    </row>
    <row r="46" spans="1:8" x14ac:dyDescent="0.25">
      <c r="A46" s="13" t="s">
        <v>58</v>
      </c>
      <c r="B46" s="13" t="s">
        <v>45</v>
      </c>
      <c r="C46" s="14">
        <v>1.25919925512104</v>
      </c>
      <c r="D46" s="13">
        <f t="shared" si="5"/>
        <v>11</v>
      </c>
      <c r="E46" s="15">
        <f t="shared" si="1"/>
        <v>-0.92163843853260408</v>
      </c>
      <c r="F46" s="16">
        <f t="shared" si="2"/>
        <v>0.42858135998452551</v>
      </c>
      <c r="G46" s="13">
        <f t="shared" si="3"/>
        <v>42</v>
      </c>
      <c r="H46" s="13">
        <f t="shared" si="4"/>
        <v>42</v>
      </c>
    </row>
    <row r="47" spans="1:8" x14ac:dyDescent="0.25">
      <c r="A47" s="13" t="s">
        <v>58</v>
      </c>
      <c r="B47" s="13" t="s">
        <v>46</v>
      </c>
      <c r="C47" s="14">
        <v>1.22607868397582</v>
      </c>
      <c r="D47" s="13">
        <f t="shared" si="5"/>
        <v>12</v>
      </c>
      <c r="E47" s="15">
        <f t="shared" si="1"/>
        <v>-1.0615593805302437</v>
      </c>
      <c r="F47" s="16">
        <f t="shared" si="2"/>
        <v>0.40016933687686079</v>
      </c>
      <c r="G47" s="13">
        <f t="shared" si="3"/>
        <v>44</v>
      </c>
      <c r="H47" s="13">
        <f t="shared" si="4"/>
        <v>44</v>
      </c>
    </row>
    <row r="48" spans="1:8" x14ac:dyDescent="0.25">
      <c r="A48" s="13" t="s">
        <v>58</v>
      </c>
      <c r="B48" s="13" t="s">
        <v>47</v>
      </c>
      <c r="C48" s="14">
        <v>1.263390709074</v>
      </c>
      <c r="D48" s="13">
        <f t="shared" si="5"/>
        <v>9</v>
      </c>
      <c r="E48" s="15">
        <f t="shared" si="1"/>
        <v>-0.9039312503664807</v>
      </c>
      <c r="F48" s="16">
        <f t="shared" si="2"/>
        <v>0.43217694069006524</v>
      </c>
      <c r="G48" s="13">
        <f t="shared" si="3"/>
        <v>40</v>
      </c>
      <c r="H48" s="13">
        <f t="shared" si="4"/>
        <v>40</v>
      </c>
    </row>
    <row r="49" spans="1:8" x14ac:dyDescent="0.25">
      <c r="A49" s="13" t="s">
        <v>58</v>
      </c>
      <c r="B49" s="13" t="s">
        <v>48</v>
      </c>
      <c r="C49" s="14">
        <v>1.2616743827160399</v>
      </c>
      <c r="D49" s="13">
        <f t="shared" si="5"/>
        <v>10</v>
      </c>
      <c r="E49" s="15">
        <f t="shared" si="1"/>
        <v>-0.91118203114946261</v>
      </c>
      <c r="F49" s="16">
        <f t="shared" si="2"/>
        <v>0.43070461390171239</v>
      </c>
      <c r="G49" s="13">
        <f t="shared" si="3"/>
        <v>41</v>
      </c>
      <c r="H49" s="13">
        <f t="shared" si="4"/>
        <v>41</v>
      </c>
    </row>
    <row r="50" spans="1:8" x14ac:dyDescent="0.25">
      <c r="A50" s="13" t="s">
        <v>58</v>
      </c>
      <c r="B50" s="13" t="s">
        <v>49</v>
      </c>
      <c r="C50" s="14">
        <v>1.2043945578231201</v>
      </c>
      <c r="D50" s="13">
        <f t="shared" si="5"/>
        <v>13</v>
      </c>
      <c r="E50" s="15">
        <f t="shared" si="1"/>
        <v>-1.1531659939662953</v>
      </c>
      <c r="F50" s="16">
        <f t="shared" si="2"/>
        <v>0.38156790966660153</v>
      </c>
      <c r="G50" s="13">
        <f t="shared" si="3"/>
        <v>45</v>
      </c>
      <c r="H50" s="13">
        <f t="shared" si="4"/>
        <v>45</v>
      </c>
    </row>
    <row r="51" spans="1:8" x14ac:dyDescent="0.25">
      <c r="A51" s="13" t="s">
        <v>58</v>
      </c>
      <c r="B51" s="13" t="s">
        <v>50</v>
      </c>
      <c r="C51" s="14">
        <v>1.1858618233618201</v>
      </c>
      <c r="D51" s="13">
        <f t="shared" si="5"/>
        <v>14</v>
      </c>
      <c r="E51" s="15">
        <f t="shared" si="1"/>
        <v>-1.2314592592680156</v>
      </c>
      <c r="F51" s="16">
        <f t="shared" si="2"/>
        <v>0.36566986015972697</v>
      </c>
      <c r="G51" s="13">
        <f t="shared" si="3"/>
        <v>47</v>
      </c>
      <c r="H51" s="13">
        <f t="shared" si="4"/>
        <v>47</v>
      </c>
    </row>
    <row r="52" spans="1:8" x14ac:dyDescent="0.25">
      <c r="A52" s="13" t="s">
        <v>58</v>
      </c>
      <c r="B52" s="13" t="s">
        <v>51</v>
      </c>
      <c r="C52" s="14">
        <v>1.1654801097393599</v>
      </c>
      <c r="D52" s="13">
        <f t="shared" si="5"/>
        <v>17</v>
      </c>
      <c r="E52" s="15">
        <f t="shared" si="1"/>
        <v>-1.3175637094925199</v>
      </c>
      <c r="F52" s="16">
        <f t="shared" si="2"/>
        <v>0.34818568949503365</v>
      </c>
      <c r="G52" s="13">
        <f t="shared" si="3"/>
        <v>50</v>
      </c>
      <c r="H52" s="13">
        <f t="shared" si="4"/>
        <v>50</v>
      </c>
    </row>
    <row r="53" spans="1:8" x14ac:dyDescent="0.25">
      <c r="A53" s="13" t="s">
        <v>58</v>
      </c>
      <c r="B53" s="13" t="s">
        <v>52</v>
      </c>
      <c r="C53" s="14">
        <v>1.18514492753623</v>
      </c>
      <c r="D53" s="13">
        <f t="shared" si="5"/>
        <v>15</v>
      </c>
      <c r="E53" s="15">
        <f t="shared" si="1"/>
        <v>-1.2344878525489384</v>
      </c>
      <c r="F53" s="16">
        <f t="shared" si="2"/>
        <v>0.36505488100755151</v>
      </c>
      <c r="G53" s="13">
        <f t="shared" si="3"/>
        <v>48</v>
      </c>
      <c r="H53" s="13">
        <f t="shared" si="4"/>
        <v>48</v>
      </c>
    </row>
    <row r="54" spans="1:8" x14ac:dyDescent="0.25">
      <c r="A54" s="13" t="s">
        <v>58</v>
      </c>
      <c r="B54" s="13" t="s">
        <v>53</v>
      </c>
      <c r="C54" s="14">
        <v>1.10807505059898</v>
      </c>
      <c r="D54" s="13">
        <f t="shared" si="5"/>
        <v>18</v>
      </c>
      <c r="E54" s="15">
        <f t="shared" si="1"/>
        <v>-1.5600767360684933</v>
      </c>
      <c r="F54" s="16">
        <f t="shared" si="2"/>
        <v>0.29894155479572265</v>
      </c>
      <c r="G54" s="13">
        <f t="shared" si="3"/>
        <v>52</v>
      </c>
      <c r="H54" s="13">
        <f t="shared" si="4"/>
        <v>52</v>
      </c>
    </row>
    <row r="55" spans="1:8" x14ac:dyDescent="0.25">
      <c r="A55" s="13" t="s">
        <v>58</v>
      </c>
      <c r="B55" s="13" t="s">
        <v>54</v>
      </c>
      <c r="C55" s="14">
        <v>1.1842930756843799</v>
      </c>
      <c r="D55" s="13">
        <f t="shared" si="5"/>
        <v>16</v>
      </c>
      <c r="E55" s="15">
        <f t="shared" si="1"/>
        <v>-1.238086580150304</v>
      </c>
      <c r="F55" s="16">
        <f t="shared" si="2"/>
        <v>0.36432413169791694</v>
      </c>
      <c r="G55" s="13">
        <f t="shared" si="3"/>
        <v>49</v>
      </c>
      <c r="H55" s="13">
        <f t="shared" si="4"/>
        <v>49</v>
      </c>
    </row>
    <row r="56" spans="1:8" x14ac:dyDescent="0.25">
      <c r="A56" s="13" t="s">
        <v>58</v>
      </c>
      <c r="B56" s="13" t="s">
        <v>55</v>
      </c>
      <c r="C56" s="14">
        <v>1.1029276383993301</v>
      </c>
      <c r="D56" s="13">
        <f t="shared" si="5"/>
        <v>19</v>
      </c>
      <c r="E56" s="15">
        <f t="shared" si="1"/>
        <v>-1.5818224590111094</v>
      </c>
      <c r="F56" s="16">
        <f t="shared" si="2"/>
        <v>0.29452591855201504</v>
      </c>
      <c r="G56" s="13">
        <f t="shared" si="3"/>
        <v>53</v>
      </c>
      <c r="H56" s="13">
        <f t="shared" si="4"/>
        <v>53</v>
      </c>
    </row>
    <row r="57" spans="1:8" x14ac:dyDescent="0.25">
      <c r="A57" s="13" t="s">
        <v>58</v>
      </c>
      <c r="B57" s="13" t="s">
        <v>56</v>
      </c>
      <c r="C57" s="14">
        <v>1.0800532570639501</v>
      </c>
      <c r="D57" s="13">
        <f t="shared" si="5"/>
        <v>20</v>
      </c>
      <c r="E57" s="15">
        <f>(C57-$L$5)/$L$6</f>
        <v>-1.6784574164828954</v>
      </c>
      <c r="F57" s="16">
        <f t="shared" si="2"/>
        <v>0.2749034474229764</v>
      </c>
      <c r="G57" s="13">
        <f t="shared" si="3"/>
        <v>54</v>
      </c>
      <c r="H57" s="13">
        <f t="shared" si="4"/>
        <v>54</v>
      </c>
    </row>
  </sheetData>
  <phoneticPr fontId="3" type="noConversion"/>
  <pageMargins left="0.7" right="0.7" top="0.75" bottom="0.75" header="0.3" footer="0.3"/>
  <pageSetup orientation="portrait" horizontalDpi="300" verticalDpi="300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4D23D-B307-480B-9460-E646233D6589}">
  <dimension ref="A1:I37"/>
  <sheetViews>
    <sheetView showGridLines="0" workbookViewId="0">
      <selection activeCell="K2" sqref="K2"/>
    </sheetView>
  </sheetViews>
  <sheetFormatPr defaultRowHeight="12" x14ac:dyDescent="0.3"/>
  <cols>
    <col min="1" max="1" width="9.54296875" style="18" bestFit="1" customWidth="1"/>
    <col min="2" max="2" width="11.6328125" style="18" bestFit="1" customWidth="1"/>
    <col min="3" max="3" width="5.7265625" style="18" bestFit="1" customWidth="1"/>
    <col min="4" max="4" width="10.08984375" style="18" bestFit="1" customWidth="1"/>
    <col min="5" max="5" width="8.7265625" style="18"/>
    <col min="6" max="6" width="9.54296875" style="18" bestFit="1" customWidth="1"/>
    <col min="7" max="7" width="11.6328125" style="18" bestFit="1" customWidth="1"/>
    <col min="8" max="8" width="5.7265625" style="18" bestFit="1" customWidth="1"/>
    <col min="9" max="9" width="10.08984375" style="18" bestFit="1" customWidth="1"/>
    <col min="10" max="16384" width="8.7265625" style="18"/>
  </cols>
  <sheetData>
    <row r="1" spans="1:9" x14ac:dyDescent="0.3">
      <c r="A1" s="17" t="s">
        <v>59</v>
      </c>
      <c r="B1" s="17" t="s">
        <v>0</v>
      </c>
      <c r="C1" s="17" t="s">
        <v>37</v>
      </c>
      <c r="D1" s="17" t="s">
        <v>60</v>
      </c>
      <c r="F1" s="17" t="s">
        <v>59</v>
      </c>
      <c r="G1" s="17" t="s">
        <v>0</v>
      </c>
      <c r="H1" s="17" t="s">
        <v>37</v>
      </c>
      <c r="I1" s="17" t="s">
        <v>60</v>
      </c>
    </row>
    <row r="2" spans="1:9" x14ac:dyDescent="0.3">
      <c r="A2" s="19" t="s">
        <v>57</v>
      </c>
      <c r="B2" s="20" t="s">
        <v>1</v>
      </c>
      <c r="C2" s="21">
        <v>1.5592330125400899</v>
      </c>
      <c r="D2" s="19">
        <f>_xlfn.RANK.AVG(C2,$C$2:$C$37,0)</f>
        <v>14</v>
      </c>
      <c r="F2" s="22" t="s">
        <v>58</v>
      </c>
      <c r="G2" s="22" t="s">
        <v>36</v>
      </c>
      <c r="H2" s="23">
        <v>1.86916968130921</v>
      </c>
      <c r="I2" s="22">
        <f>_xlfn.RANK.AVG(H2,$H$2:$H$21,0)</f>
        <v>1</v>
      </c>
    </row>
    <row r="3" spans="1:9" x14ac:dyDescent="0.3">
      <c r="A3" s="19" t="s">
        <v>57</v>
      </c>
      <c r="B3" s="20" t="s">
        <v>2</v>
      </c>
      <c r="C3" s="21">
        <v>1.58291452991452</v>
      </c>
      <c r="D3" s="19">
        <f t="shared" ref="D3:D37" si="0">_xlfn.RANK.AVG(C3,$C$2:$C$37,0)</f>
        <v>12</v>
      </c>
      <c r="F3" s="22" t="s">
        <v>58</v>
      </c>
      <c r="G3" s="22" t="s">
        <v>38</v>
      </c>
      <c r="H3" s="23">
        <v>1.57613675213675</v>
      </c>
      <c r="I3" s="22">
        <f>_xlfn.RANK.AVG(H3,$H$2:$H$21,0)</f>
        <v>2</v>
      </c>
    </row>
    <row r="4" spans="1:9" x14ac:dyDescent="0.3">
      <c r="A4" s="19" t="s">
        <v>57</v>
      </c>
      <c r="B4" s="20" t="s">
        <v>3</v>
      </c>
      <c r="C4" s="21">
        <v>1.5065004115226299</v>
      </c>
      <c r="D4" s="19">
        <f t="shared" si="0"/>
        <v>16</v>
      </c>
      <c r="F4" s="22" t="s">
        <v>58</v>
      </c>
      <c r="G4" s="22" t="s">
        <v>39</v>
      </c>
      <c r="H4" s="23">
        <v>1.55965656565656</v>
      </c>
      <c r="I4" s="22">
        <f>_xlfn.RANK.AVG(H4,$H$2:$H$21,0)</f>
        <v>3</v>
      </c>
    </row>
    <row r="5" spans="1:9" x14ac:dyDescent="0.3">
      <c r="A5" s="19" t="s">
        <v>57</v>
      </c>
      <c r="B5" s="20" t="s">
        <v>4</v>
      </c>
      <c r="C5" s="21">
        <v>1.37906296296296</v>
      </c>
      <c r="D5" s="19">
        <f t="shared" si="0"/>
        <v>25</v>
      </c>
      <c r="F5" s="22" t="s">
        <v>58</v>
      </c>
      <c r="G5" s="22" t="s">
        <v>40</v>
      </c>
      <c r="H5" s="23">
        <v>1.48664677187948</v>
      </c>
      <c r="I5" s="22">
        <f>_xlfn.RANK.AVG(H5,$H$2:$H$21,0)</f>
        <v>4</v>
      </c>
    </row>
    <row r="6" spans="1:9" x14ac:dyDescent="0.3">
      <c r="A6" s="19" t="s">
        <v>57</v>
      </c>
      <c r="B6" s="20" t="s">
        <v>5</v>
      </c>
      <c r="C6" s="21">
        <v>1.13956199677938</v>
      </c>
      <c r="D6" s="19">
        <f t="shared" si="0"/>
        <v>34</v>
      </c>
      <c r="F6" s="22" t="s">
        <v>58</v>
      </c>
      <c r="G6" s="22" t="s">
        <v>41</v>
      </c>
      <c r="H6" s="23">
        <v>1.4242423685057499</v>
      </c>
      <c r="I6" s="22">
        <f>_xlfn.RANK.AVG(H6,$H$2:$H$21,0)</f>
        <v>6</v>
      </c>
    </row>
    <row r="7" spans="1:9" x14ac:dyDescent="0.3">
      <c r="A7" s="19" t="s">
        <v>57</v>
      </c>
      <c r="B7" s="20" t="s">
        <v>6</v>
      </c>
      <c r="C7" s="21">
        <v>1.9253155555555499</v>
      </c>
      <c r="D7" s="19">
        <f t="shared" si="0"/>
        <v>1</v>
      </c>
      <c r="F7" s="22" t="s">
        <v>58</v>
      </c>
      <c r="G7" s="22" t="s">
        <v>42</v>
      </c>
      <c r="H7" s="23">
        <v>1.4447022792022699</v>
      </c>
      <c r="I7" s="22">
        <f>_xlfn.RANK.AVG(H7,$H$2:$H$21,0)</f>
        <v>5</v>
      </c>
    </row>
    <row r="8" spans="1:9" x14ac:dyDescent="0.3">
      <c r="A8" s="19" t="s">
        <v>57</v>
      </c>
      <c r="B8" s="20" t="s">
        <v>7</v>
      </c>
      <c r="C8" s="21">
        <v>1.9124400871459599</v>
      </c>
      <c r="D8" s="19">
        <f t="shared" si="0"/>
        <v>2</v>
      </c>
      <c r="F8" s="22" t="s">
        <v>58</v>
      </c>
      <c r="G8" s="22" t="s">
        <v>43</v>
      </c>
      <c r="H8" s="23">
        <v>1.40438222222222</v>
      </c>
      <c r="I8" s="22">
        <f>_xlfn.RANK.AVG(H8,$H$2:$H$21,0)</f>
        <v>7</v>
      </c>
    </row>
    <row r="9" spans="1:9" x14ac:dyDescent="0.3">
      <c r="A9" s="19" t="s">
        <v>57</v>
      </c>
      <c r="B9" s="20" t="s">
        <v>8</v>
      </c>
      <c r="C9" s="21">
        <v>1.81578549382716</v>
      </c>
      <c r="D9" s="19">
        <f t="shared" si="0"/>
        <v>3</v>
      </c>
      <c r="F9" s="22" t="s">
        <v>58</v>
      </c>
      <c r="G9" s="22" t="s">
        <v>44</v>
      </c>
      <c r="H9" s="23">
        <v>1.3887880220646101</v>
      </c>
      <c r="I9" s="22">
        <f>_xlfn.RANK.AVG(H9,$H$2:$H$21,0)</f>
        <v>8</v>
      </c>
    </row>
    <row r="10" spans="1:9" x14ac:dyDescent="0.3">
      <c r="A10" s="19" t="s">
        <v>57</v>
      </c>
      <c r="B10" s="20" t="s">
        <v>9</v>
      </c>
      <c r="C10" s="21">
        <v>1.7773611111111101</v>
      </c>
      <c r="D10" s="19">
        <f t="shared" si="0"/>
        <v>4</v>
      </c>
      <c r="F10" s="22" t="s">
        <v>58</v>
      </c>
      <c r="G10" s="22" t="s">
        <v>45</v>
      </c>
      <c r="H10" s="23">
        <v>1.25919925512104</v>
      </c>
      <c r="I10" s="22">
        <f>_xlfn.RANK.AVG(H10,$H$2:$H$21,0)</f>
        <v>11</v>
      </c>
    </row>
    <row r="11" spans="1:9" x14ac:dyDescent="0.3">
      <c r="A11" s="19" t="s">
        <v>57</v>
      </c>
      <c r="B11" s="20" t="s">
        <v>10</v>
      </c>
      <c r="C11" s="21">
        <v>1.7549829059829001</v>
      </c>
      <c r="D11" s="19">
        <f t="shared" si="0"/>
        <v>5</v>
      </c>
      <c r="F11" s="22" t="s">
        <v>58</v>
      </c>
      <c r="G11" s="22" t="s">
        <v>46</v>
      </c>
      <c r="H11" s="23">
        <v>1.22607868397582</v>
      </c>
      <c r="I11" s="22">
        <f>_xlfn.RANK.AVG(H11,$H$2:$H$21,0)</f>
        <v>12</v>
      </c>
    </row>
    <row r="12" spans="1:9" x14ac:dyDescent="0.3">
      <c r="A12" s="19" t="s">
        <v>57</v>
      </c>
      <c r="B12" s="20" t="s">
        <v>11</v>
      </c>
      <c r="C12" s="21">
        <v>1.71753500148942</v>
      </c>
      <c r="D12" s="19">
        <f t="shared" si="0"/>
        <v>6</v>
      </c>
      <c r="F12" s="22" t="s">
        <v>58</v>
      </c>
      <c r="G12" s="22" t="s">
        <v>47</v>
      </c>
      <c r="H12" s="23">
        <v>1.263390709074</v>
      </c>
      <c r="I12" s="22">
        <f>_xlfn.RANK.AVG(H12,$H$2:$H$21,0)</f>
        <v>9</v>
      </c>
    </row>
    <row r="13" spans="1:9" x14ac:dyDescent="0.3">
      <c r="A13" s="19" t="s">
        <v>57</v>
      </c>
      <c r="B13" s="20" t="s">
        <v>12</v>
      </c>
      <c r="C13" s="21">
        <v>1.6750548148148099</v>
      </c>
      <c r="D13" s="19">
        <f t="shared" si="0"/>
        <v>7</v>
      </c>
      <c r="F13" s="22" t="s">
        <v>58</v>
      </c>
      <c r="G13" s="22" t="s">
        <v>48</v>
      </c>
      <c r="H13" s="23">
        <v>1.2616743827160399</v>
      </c>
      <c r="I13" s="22">
        <f>_xlfn.RANK.AVG(H13,$H$2:$H$21,0)</f>
        <v>10</v>
      </c>
    </row>
    <row r="14" spans="1:9" x14ac:dyDescent="0.3">
      <c r="A14" s="19" t="s">
        <v>57</v>
      </c>
      <c r="B14" s="20" t="s">
        <v>13</v>
      </c>
      <c r="C14" s="21">
        <v>1.6554076734130201</v>
      </c>
      <c r="D14" s="19">
        <f t="shared" si="0"/>
        <v>8</v>
      </c>
      <c r="F14" s="22" t="s">
        <v>58</v>
      </c>
      <c r="G14" s="22" t="s">
        <v>49</v>
      </c>
      <c r="H14" s="23">
        <v>1.2043945578231201</v>
      </c>
      <c r="I14" s="22">
        <f>_xlfn.RANK.AVG(H14,$H$2:$H$21,0)</f>
        <v>13</v>
      </c>
    </row>
    <row r="15" spans="1:9" x14ac:dyDescent="0.3">
      <c r="A15" s="19" t="s">
        <v>57</v>
      </c>
      <c r="B15" s="20" t="s">
        <v>14</v>
      </c>
      <c r="C15" s="21">
        <v>1.6404984567901235</v>
      </c>
      <c r="D15" s="19">
        <f t="shared" si="0"/>
        <v>9</v>
      </c>
      <c r="F15" s="22" t="s">
        <v>58</v>
      </c>
      <c r="G15" s="22" t="s">
        <v>50</v>
      </c>
      <c r="H15" s="23">
        <v>1.1858618233618201</v>
      </c>
      <c r="I15" s="22">
        <f>_xlfn.RANK.AVG(H15,$H$2:$H$21,0)</f>
        <v>14</v>
      </c>
    </row>
    <row r="16" spans="1:9" x14ac:dyDescent="0.3">
      <c r="A16" s="19" t="s">
        <v>57</v>
      </c>
      <c r="B16" s="20" t="s">
        <v>15</v>
      </c>
      <c r="C16" s="21">
        <v>1.6403719135802399</v>
      </c>
      <c r="D16" s="19">
        <f t="shared" si="0"/>
        <v>10</v>
      </c>
      <c r="F16" s="22" t="s">
        <v>58</v>
      </c>
      <c r="G16" s="22" t="s">
        <v>51</v>
      </c>
      <c r="H16" s="23">
        <v>1.1654801097393599</v>
      </c>
      <c r="I16" s="22">
        <f>_xlfn.RANK.AVG(H16,$H$2:$H$21,0)</f>
        <v>17</v>
      </c>
    </row>
    <row r="17" spans="1:9" x14ac:dyDescent="0.3">
      <c r="A17" s="19" t="s">
        <v>57</v>
      </c>
      <c r="B17" s="20" t="s">
        <v>16</v>
      </c>
      <c r="C17" s="21">
        <v>1.62631018518518</v>
      </c>
      <c r="D17" s="19">
        <f t="shared" si="0"/>
        <v>11</v>
      </c>
      <c r="F17" s="22" t="s">
        <v>58</v>
      </c>
      <c r="G17" s="22" t="s">
        <v>52</v>
      </c>
      <c r="H17" s="23">
        <v>1.18514492753623</v>
      </c>
      <c r="I17" s="22">
        <f>_xlfn.RANK.AVG(H17,$H$2:$H$21,0)</f>
        <v>15</v>
      </c>
    </row>
    <row r="18" spans="1:9" x14ac:dyDescent="0.3">
      <c r="A18" s="19" t="s">
        <v>57</v>
      </c>
      <c r="B18" s="20" t="s">
        <v>17</v>
      </c>
      <c r="C18" s="21">
        <v>1.5617969821673501</v>
      </c>
      <c r="D18" s="19">
        <f t="shared" si="0"/>
        <v>13</v>
      </c>
      <c r="F18" s="22" t="s">
        <v>58</v>
      </c>
      <c r="G18" s="22" t="s">
        <v>53</v>
      </c>
      <c r="H18" s="23">
        <v>1.10807505059898</v>
      </c>
      <c r="I18" s="22">
        <f>_xlfn.RANK.AVG(H18,$H$2:$H$21,0)</f>
        <v>18</v>
      </c>
    </row>
    <row r="19" spans="1:9" x14ac:dyDescent="0.3">
      <c r="A19" s="19" t="s">
        <v>57</v>
      </c>
      <c r="B19" s="20" t="s">
        <v>18</v>
      </c>
      <c r="C19" s="21">
        <v>1.53253842371461</v>
      </c>
      <c r="D19" s="19">
        <f t="shared" si="0"/>
        <v>15</v>
      </c>
      <c r="F19" s="22" t="s">
        <v>58</v>
      </c>
      <c r="G19" s="22" t="s">
        <v>54</v>
      </c>
      <c r="H19" s="23">
        <v>1.1842930756843799</v>
      </c>
      <c r="I19" s="22">
        <f>_xlfn.RANK.AVG(H19,$H$2:$H$21,0)</f>
        <v>16</v>
      </c>
    </row>
    <row r="20" spans="1:9" x14ac:dyDescent="0.3">
      <c r="A20" s="19" t="s">
        <v>57</v>
      </c>
      <c r="B20" s="20" t="s">
        <v>19</v>
      </c>
      <c r="C20" s="21">
        <v>1.4650479727638499</v>
      </c>
      <c r="D20" s="19">
        <f t="shared" si="0"/>
        <v>19</v>
      </c>
      <c r="F20" s="22" t="s">
        <v>58</v>
      </c>
      <c r="G20" s="22" t="s">
        <v>55</v>
      </c>
      <c r="H20" s="23">
        <v>1.1029276383993301</v>
      </c>
      <c r="I20" s="22">
        <f>_xlfn.RANK.AVG(H20,$H$2:$H$21,0)</f>
        <v>19</v>
      </c>
    </row>
    <row r="21" spans="1:9" x14ac:dyDescent="0.3">
      <c r="A21" s="19" t="s">
        <v>57</v>
      </c>
      <c r="B21" s="20" t="s">
        <v>20</v>
      </c>
      <c r="C21" s="21">
        <v>1.44349185185185</v>
      </c>
      <c r="D21" s="19">
        <f t="shared" si="0"/>
        <v>21</v>
      </c>
      <c r="F21" s="22" t="s">
        <v>58</v>
      </c>
      <c r="G21" s="22" t="s">
        <v>56</v>
      </c>
      <c r="H21" s="23">
        <v>1.0800532570639501</v>
      </c>
      <c r="I21" s="22">
        <f>_xlfn.RANK.AVG(H21,$H$2:$H$21,0)</f>
        <v>20</v>
      </c>
    </row>
    <row r="22" spans="1:9" x14ac:dyDescent="0.3">
      <c r="A22" s="19" t="s">
        <v>57</v>
      </c>
      <c r="B22" s="20" t="s">
        <v>21</v>
      </c>
      <c r="C22" s="21">
        <v>1.44159098228663</v>
      </c>
      <c r="D22" s="19">
        <f t="shared" si="0"/>
        <v>22</v>
      </c>
    </row>
    <row r="23" spans="1:9" x14ac:dyDescent="0.3">
      <c r="A23" s="19" t="s">
        <v>57</v>
      </c>
      <c r="B23" s="20" t="s">
        <v>22</v>
      </c>
      <c r="C23" s="21">
        <v>1.45593055555555</v>
      </c>
      <c r="D23" s="19">
        <f t="shared" si="0"/>
        <v>20</v>
      </c>
    </row>
    <row r="24" spans="1:9" x14ac:dyDescent="0.3">
      <c r="A24" s="19" t="s">
        <v>57</v>
      </c>
      <c r="B24" s="20" t="s">
        <v>23</v>
      </c>
      <c r="C24" s="21">
        <v>1.41072649572649</v>
      </c>
      <c r="D24" s="19">
        <f t="shared" si="0"/>
        <v>23</v>
      </c>
    </row>
    <row r="25" spans="1:9" x14ac:dyDescent="0.3">
      <c r="A25" s="19" t="s">
        <v>57</v>
      </c>
      <c r="B25" s="20" t="s">
        <v>24</v>
      </c>
      <c r="C25" s="21">
        <v>1.48450402576489</v>
      </c>
      <c r="D25" s="19">
        <f t="shared" si="0"/>
        <v>18</v>
      </c>
    </row>
    <row r="26" spans="1:9" x14ac:dyDescent="0.3">
      <c r="A26" s="19" t="s">
        <v>57</v>
      </c>
      <c r="B26" s="20" t="s">
        <v>25</v>
      </c>
      <c r="C26" s="21">
        <v>1.39738835022912</v>
      </c>
      <c r="D26" s="19">
        <f t="shared" si="0"/>
        <v>24</v>
      </c>
    </row>
    <row r="27" spans="1:9" x14ac:dyDescent="0.3">
      <c r="A27" s="19" t="s">
        <v>57</v>
      </c>
      <c r="B27" s="20" t="s">
        <v>26</v>
      </c>
      <c r="C27" s="21">
        <v>1.37761743296078</v>
      </c>
      <c r="D27" s="19">
        <f t="shared" si="0"/>
        <v>26</v>
      </c>
    </row>
    <row r="28" spans="1:9" x14ac:dyDescent="0.3">
      <c r="A28" s="19" t="s">
        <v>57</v>
      </c>
      <c r="B28" s="20" t="s">
        <v>27</v>
      </c>
      <c r="C28" s="21">
        <v>1.33689533011272</v>
      </c>
      <c r="D28" s="19">
        <f t="shared" si="0"/>
        <v>27</v>
      </c>
    </row>
    <row r="29" spans="1:9" x14ac:dyDescent="0.3">
      <c r="A29" s="19" t="s">
        <v>57</v>
      </c>
      <c r="B29" s="20" t="s">
        <v>28</v>
      </c>
      <c r="C29" s="21">
        <v>1.23976006441223</v>
      </c>
      <c r="D29" s="19">
        <f t="shared" si="0"/>
        <v>32</v>
      </c>
    </row>
    <row r="30" spans="1:9" x14ac:dyDescent="0.3">
      <c r="A30" s="19" t="s">
        <v>57</v>
      </c>
      <c r="B30" s="20" t="s">
        <v>29</v>
      </c>
      <c r="C30" s="21">
        <v>1.3327469135802399</v>
      </c>
      <c r="D30" s="19">
        <f t="shared" si="0"/>
        <v>28</v>
      </c>
    </row>
    <row r="31" spans="1:9" x14ac:dyDescent="0.3">
      <c r="A31" s="19" t="s">
        <v>57</v>
      </c>
      <c r="B31" s="20" t="s">
        <v>30</v>
      </c>
      <c r="C31" s="21">
        <v>1.28796363636363</v>
      </c>
      <c r="D31" s="19">
        <f t="shared" si="0"/>
        <v>31</v>
      </c>
    </row>
    <row r="32" spans="1:9" x14ac:dyDescent="0.3">
      <c r="A32" s="19" t="s">
        <v>57</v>
      </c>
      <c r="B32" s="20" t="s">
        <v>31</v>
      </c>
      <c r="C32" s="21">
        <v>1.3099668615984399</v>
      </c>
      <c r="D32" s="19">
        <f t="shared" si="0"/>
        <v>29</v>
      </c>
    </row>
    <row r="33" spans="1:4" x14ac:dyDescent="0.3">
      <c r="A33" s="19" t="s">
        <v>57</v>
      </c>
      <c r="B33" s="20" t="s">
        <v>32</v>
      </c>
      <c r="C33" s="21">
        <v>1.29474814814814</v>
      </c>
      <c r="D33" s="19">
        <f t="shared" si="0"/>
        <v>30</v>
      </c>
    </row>
    <row r="34" spans="1:4" x14ac:dyDescent="0.3">
      <c r="A34" s="19" t="s">
        <v>57</v>
      </c>
      <c r="B34" s="20" t="s">
        <v>33</v>
      </c>
      <c r="C34" s="21">
        <v>0.75959176954732499</v>
      </c>
      <c r="D34" s="19">
        <f t="shared" si="0"/>
        <v>36</v>
      </c>
    </row>
    <row r="35" spans="1:4" x14ac:dyDescent="0.3">
      <c r="A35" s="19" t="s">
        <v>57</v>
      </c>
      <c r="B35" s="20" t="s">
        <v>34</v>
      </c>
      <c r="C35" s="21">
        <v>1.1991777423015499</v>
      </c>
      <c r="D35" s="19">
        <f t="shared" si="0"/>
        <v>33</v>
      </c>
    </row>
    <row r="36" spans="1:4" x14ac:dyDescent="0.3">
      <c r="A36" s="19" t="s">
        <v>57</v>
      </c>
      <c r="B36" s="20" t="s">
        <v>35</v>
      </c>
      <c r="C36" s="21">
        <v>1.0552948033416101</v>
      </c>
      <c r="D36" s="19">
        <f t="shared" si="0"/>
        <v>35</v>
      </c>
    </row>
    <row r="37" spans="1:4" x14ac:dyDescent="0.3">
      <c r="A37" s="19" t="s">
        <v>57</v>
      </c>
      <c r="B37" s="20" t="s">
        <v>36</v>
      </c>
      <c r="C37" s="21">
        <v>1.4898287037036999</v>
      </c>
      <c r="D37" s="19">
        <f t="shared" si="0"/>
        <v>17</v>
      </c>
    </row>
  </sheetData>
  <pageMargins left="0.7" right="0.7" top="0.75" bottom="0.75" header="0.3" footer="0.3"/>
  <pageSetup orientation="portrait" horizontalDpi="300" verticalDpi="300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IJTABA HUSSAIN</dc:creator>
  <cp:lastModifiedBy>IJTABA HUSSAIN</cp:lastModifiedBy>
  <dcterms:created xsi:type="dcterms:W3CDTF">2021-07-04T07:18:03Z</dcterms:created>
  <dcterms:modified xsi:type="dcterms:W3CDTF">2021-07-04T13:36:35Z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ed54b0-3371-4c9f-b9e0-3039d14ae50d_Enabled">
    <vt:lpwstr>true</vt:lpwstr>
  </property>
  <property fmtid="{D5CDD505-2E9C-101B-9397-08002B2CF9AE}" pid="3" name="MSIP_Label_13ed54b0-3371-4c9f-b9e0-3039d14ae50d_SetDate">
    <vt:lpwstr>2021-07-04T13:35:54Z</vt:lpwstr>
  </property>
  <property fmtid="{D5CDD505-2E9C-101B-9397-08002B2CF9AE}" pid="4" name="MSIP_Label_13ed54b0-3371-4c9f-b9e0-3039d14ae50d_Method">
    <vt:lpwstr>Standard</vt:lpwstr>
  </property>
  <property fmtid="{D5CDD505-2E9C-101B-9397-08002B2CF9AE}" pid="5" name="MSIP_Label_13ed54b0-3371-4c9f-b9e0-3039d14ae50d_Name">
    <vt:lpwstr>Internal</vt:lpwstr>
  </property>
  <property fmtid="{D5CDD505-2E9C-101B-9397-08002B2CF9AE}" pid="6" name="MSIP_Label_13ed54b0-3371-4c9f-b9e0-3039d14ae50d_SiteId">
    <vt:lpwstr>5675d321-19d1-4c95-9684-2c28ac8f80a4</vt:lpwstr>
  </property>
  <property fmtid="{D5CDD505-2E9C-101B-9397-08002B2CF9AE}" pid="7" name="MSIP_Label_13ed54b0-3371-4c9f-b9e0-3039d14ae50d_ActionId">
    <vt:lpwstr>d42e9609-cc79-4052-8f72-fd1dff55d091</vt:lpwstr>
  </property>
  <property fmtid="{D5CDD505-2E9C-101B-9397-08002B2CF9AE}" pid="8" name="MSIP_Label_13ed54b0-3371-4c9f-b9e0-3039d14ae50d_ContentBits">
    <vt:lpwstr>2</vt:lpwstr>
  </property>
</Properties>
</file>