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2D366C34-DD6F-4441-8E83-7425B8C05FFE}" xr6:coauthVersionLast="45" xr6:coauthVersionMax="45" xr10:uidLastSave="{00000000-0000-0000-0000-000000000000}"/>
  <bookViews>
    <workbookView xWindow="-110" yWindow="-110" windowWidth="19420" windowHeight="10420" activeTab="2" xr2:uid="{71A62A97-9EA4-4B1C-B7BF-782DA514FBE9}"/>
  </bookViews>
  <sheets>
    <sheet name="Quartile" sheetId="1" r:id="rId1"/>
    <sheet name="Variance" sheetId="2" r:id="rId2"/>
    <sheet name="Standard devi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F22" i="3"/>
  <c r="C15" i="3"/>
  <c r="C16" i="3" s="1"/>
  <c r="C5" i="3"/>
  <c r="C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G23" i="2"/>
  <c r="G22" i="2"/>
  <c r="F23" i="2"/>
  <c r="F22" i="2"/>
  <c r="F2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3" i="2"/>
  <c r="C15" i="2"/>
  <c r="C16" i="2" s="1"/>
  <c r="C17" i="2" s="1"/>
  <c r="C18" i="2" s="1"/>
  <c r="C5" i="2"/>
  <c r="C6" i="2" s="1"/>
  <c r="C7" i="2" s="1"/>
  <c r="C8" i="2" s="1"/>
  <c r="C9" i="2" s="1"/>
  <c r="C10" i="2" s="1"/>
  <c r="C11" i="2" s="1"/>
  <c r="C12" i="2" s="1"/>
  <c r="C13" i="2" s="1"/>
  <c r="C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C4" i="1"/>
  <c r="C5" i="1" s="1"/>
  <c r="C15" i="1"/>
  <c r="C16" i="1" s="1"/>
  <c r="C17" i="1" s="1"/>
  <c r="C1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C17" i="3" l="1"/>
  <c r="C6" i="3"/>
  <c r="C6" i="1"/>
  <c r="C7" i="1" s="1"/>
  <c r="C8" i="1" s="1"/>
  <c r="C9" i="1" s="1"/>
  <c r="C10" i="1" s="1"/>
  <c r="C11" i="1" s="1"/>
  <c r="C12" i="1" s="1"/>
  <c r="C13" i="1" s="1"/>
  <c r="C18" i="3" l="1"/>
  <c r="C7" i="3"/>
  <c r="J5" i="1"/>
  <c r="J4" i="1"/>
  <c r="J3" i="1"/>
  <c r="J7" i="1"/>
  <c r="J6" i="1"/>
  <c r="K7" i="1"/>
  <c r="K5" i="1"/>
  <c r="K4" i="1"/>
  <c r="K3" i="1"/>
  <c r="K6" i="1"/>
  <c r="C8" i="3" l="1"/>
  <c r="C9" i="3" l="1"/>
  <c r="C10" i="3" l="1"/>
  <c r="C11" i="3" l="1"/>
  <c r="C12" i="3" l="1"/>
  <c r="C13" i="3" l="1"/>
  <c r="E13" i="3" l="1"/>
  <c r="F13" i="3" s="1"/>
  <c r="D8" i="3"/>
  <c r="E8" i="3" s="1"/>
  <c r="F8" i="3" s="1"/>
  <c r="D10" i="3"/>
  <c r="E10" i="3" s="1"/>
  <c r="F10" i="3" s="1"/>
  <c r="D4" i="3"/>
  <c r="E4" i="3" s="1"/>
  <c r="F4" i="3" s="1"/>
  <c r="D16" i="3"/>
  <c r="E16" i="3" s="1"/>
  <c r="F16" i="3" s="1"/>
  <c r="D6" i="3"/>
  <c r="E6" i="3" s="1"/>
  <c r="F6" i="3" s="1"/>
  <c r="D9" i="3"/>
  <c r="E9" i="3" s="1"/>
  <c r="F9" i="3" s="1"/>
  <c r="D18" i="3"/>
  <c r="E18" i="3" s="1"/>
  <c r="F18" i="3" s="1"/>
  <c r="D17" i="3"/>
  <c r="E17" i="3" s="1"/>
  <c r="F17" i="3" s="1"/>
  <c r="D15" i="3"/>
  <c r="E15" i="3" s="1"/>
  <c r="F15" i="3" s="1"/>
  <c r="D5" i="3"/>
  <c r="E5" i="3" s="1"/>
  <c r="F5" i="3" s="1"/>
  <c r="D11" i="3"/>
  <c r="E11" i="3" s="1"/>
  <c r="F11" i="3" s="1"/>
  <c r="D14" i="3"/>
  <c r="E14" i="3" s="1"/>
  <c r="F14" i="3" s="1"/>
  <c r="D13" i="3"/>
  <c r="D12" i="3"/>
  <c r="E12" i="3" s="1"/>
  <c r="F12" i="3" s="1"/>
  <c r="D3" i="3"/>
  <c r="E3" i="3" s="1"/>
  <c r="F3" i="3" s="1"/>
  <c r="D7" i="3"/>
  <c r="E7" i="3" s="1"/>
  <c r="F7" i="3" s="1"/>
  <c r="F20" i="3" l="1"/>
</calcChain>
</file>

<file path=xl/sharedStrings.xml><?xml version="1.0" encoding="utf-8"?>
<sst xmlns="http://schemas.openxmlformats.org/spreadsheetml/2006/main" count="93" uniqueCount="48">
  <si>
    <t>Student</t>
  </si>
  <si>
    <t>Marks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</si>
  <si>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</si>
  <si>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</si>
  <si>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</si>
  <si>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</si>
  <si>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</si>
  <si>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</si>
  <si>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</si>
  <si>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</si>
  <si>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</si>
  <si>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</si>
  <si>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</si>
  <si>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</si>
  <si>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</si>
  <si>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</si>
  <si>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</si>
  <si>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</si>
  <si>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Minimum</t>
  </si>
  <si>
    <t>Maximum</t>
  </si>
  <si>
    <t>Quartile3</t>
  </si>
  <si>
    <t>Quartile2</t>
  </si>
  <si>
    <t>Quartile1</t>
  </si>
  <si>
    <t>Serial No.</t>
  </si>
  <si>
    <t>Quartile Position</t>
  </si>
  <si>
    <t>Inter Quartile</t>
  </si>
  <si>
    <t>1st 25%</t>
  </si>
  <si>
    <t>2nd 25%</t>
  </si>
  <si>
    <t>3rd 25%</t>
  </si>
  <si>
    <t>4th 25%</t>
  </si>
  <si>
    <t>Divisional Position</t>
  </si>
  <si>
    <t>INC</t>
  </si>
  <si>
    <t>EXC</t>
  </si>
  <si>
    <t>Min Value</t>
  </si>
  <si>
    <t>1st Quartile</t>
  </si>
  <si>
    <t>2nd Quartile</t>
  </si>
  <si>
    <t>3rd Quartile</t>
  </si>
  <si>
    <t>Inputs</t>
  </si>
  <si>
    <t>Quart</t>
  </si>
  <si>
    <t>Average(Xbar)</t>
  </si>
  <si>
    <t>Marks(Xi)</t>
  </si>
  <si>
    <t>Count of datapoints-1(n-1)</t>
  </si>
  <si>
    <r>
      <t>Sum of (Xi - Xbar)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</si>
  <si>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(Xi - Xbar)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</si>
  <si>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Spread=(Xi - Xbar)</t>
  </si>
  <si>
    <r>
      <t>Variance(S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</si>
  <si>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Variance(S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by excel formula</t>
    </r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</si>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</sst>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/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19D0-1B50-4756-AEAC-16C7DE3D2304}">
  <dimension ref="A2:K18"/>
  <sheetViews>
    <sheetView showGridLines="0" workbookViewId="0">
      <selection activeCell="A2" sqref="A2:C18"/>
    </sheetView>
  </sheetViews>
  <sheetFormatPr defaultRowHeight="13" x14ac:dyDescent="0.3"/>
  <cols>
    <col min="1" max="1" width="8.08984375" style="8" bestFit="1" customWidth="1"/>
    <col min="2" max="2" width="6.81640625" style="5" bestFit="1" customWidth="1"/>
    <col min="3" max="3" width="5.54296875" style="5" bestFit="1" customWidth="1"/>
    <col min="4" max="4" width="13.90625" style="8" bestFit="1" customWidth="1"/>
    <col min="5" max="5" width="15.08984375" style="8" bestFit="1" customWidth="1"/>
    <col min="6" max="6" width="13.90625" style="5" bestFit="1" customWidth="1"/>
    <col min="7" max="7" width="1.7265625" style="5" bestFit="1" customWidth="1"/>
    <col min="8" max="8" width="5.26953125" style="5" bestFit="1" customWidth="1"/>
    <col min="9" max="9" width="10.36328125" style="5" bestFit="1" customWidth="1"/>
    <col min="10" max="10" width="5.36328125" style="5" bestFit="1" customWidth="1"/>
    <col min="11" max="11" width="6.26953125" style="5" bestFit="1" customWidth="1"/>
    <col min="12" max="16384" width="8.7265625" style="5"/>
  </cols>
  <sheetData>
    <row r="2" spans="1:11" x14ac:dyDescent="0.3">
      <c r="A2" s="1" t="s">
        <v>23</v>
      </c>
      <c r="B2" s="1" t="s">
        <v>0</v>
      </c>
      <c r="C2" s="1" t="s">
        <v>1</v>
      </c>
      <c r="D2" s="1" t="s">
        <v>24</v>
      </c>
      <c r="E2" s="1" t="s">
        <v>30</v>
      </c>
      <c r="F2" s="4" t="s">
        <v>25</v>
      </c>
      <c r="H2" s="1" t="s">
        <v>38</v>
      </c>
      <c r="I2" s="16" t="s">
        <v>37</v>
      </c>
      <c r="J2" s="1" t="s">
        <v>31</v>
      </c>
      <c r="K2" s="1" t="s">
        <v>32</v>
      </c>
    </row>
    <row r="3" spans="1:11" x14ac:dyDescent="0.3">
      <c r="A3" s="2">
        <v>1</v>
      </c>
      <c r="B3" s="2" t="s">
        <v>2</v>
      </c>
      <c r="C3" s="2">
        <v>80</v>
      </c>
      <c r="D3" s="2" t="s">
        <v>18</v>
      </c>
      <c r="E3" s="6" t="s">
        <v>26</v>
      </c>
      <c r="F3" s="7"/>
      <c r="H3" s="2">
        <v>0</v>
      </c>
      <c r="I3" s="15" t="s">
        <v>33</v>
      </c>
      <c r="J3" s="2">
        <f>_xlfn.QUARTILE.INC($C$3:$C$18,H3)</f>
        <v>80</v>
      </c>
      <c r="K3" s="2" t="e">
        <f>_xlfn.QUARTILE.EXC($C$3:$C$18,H3)</f>
        <v>#NUM!</v>
      </c>
    </row>
    <row r="4" spans="1:11" x14ac:dyDescent="0.3">
      <c r="A4" s="2">
        <f>A3+1</f>
        <v>2</v>
      </c>
      <c r="B4" s="2" t="s">
        <v>11</v>
      </c>
      <c r="C4" s="2">
        <f>+C3+1</f>
        <v>81</v>
      </c>
      <c r="D4" s="2"/>
      <c r="E4" s="6"/>
      <c r="F4" s="9"/>
      <c r="H4" s="2">
        <v>1</v>
      </c>
      <c r="I4" s="15" t="s">
        <v>34</v>
      </c>
      <c r="J4" s="2">
        <f>_xlfn.QUARTILE.INC($C$3:$C$18,H4)</f>
        <v>83.75</v>
      </c>
      <c r="K4" s="2">
        <f>_xlfn.QUARTILE.EXC($C$3:$C$18,H4)</f>
        <v>83.25</v>
      </c>
    </row>
    <row r="5" spans="1:11" x14ac:dyDescent="0.3">
      <c r="A5" s="2">
        <f t="shared" ref="A5:A18" si="0">A4+1</f>
        <v>3</v>
      </c>
      <c r="B5" s="2" t="s">
        <v>3</v>
      </c>
      <c r="C5" s="2">
        <f t="shared" ref="C5:C18" si="1">+C4+1</f>
        <v>82</v>
      </c>
      <c r="D5" s="2"/>
      <c r="E5" s="6"/>
      <c r="F5" s="9"/>
      <c r="H5" s="2">
        <v>2</v>
      </c>
      <c r="I5" s="15" t="s">
        <v>35</v>
      </c>
      <c r="J5" s="2">
        <f>_xlfn.QUARTILE.INC($C$3:$C$18,H5)</f>
        <v>87.5</v>
      </c>
      <c r="K5" s="2">
        <f>_xlfn.QUARTILE.EXC($C$3:$C$18,H5)</f>
        <v>87.5</v>
      </c>
    </row>
    <row r="6" spans="1:11" x14ac:dyDescent="0.3">
      <c r="A6" s="2">
        <f t="shared" si="0"/>
        <v>4</v>
      </c>
      <c r="B6" s="2" t="s">
        <v>12</v>
      </c>
      <c r="C6" s="2">
        <f t="shared" si="1"/>
        <v>83</v>
      </c>
      <c r="D6" s="2"/>
      <c r="E6" s="6"/>
      <c r="F6" s="10"/>
      <c r="H6" s="2">
        <v>3</v>
      </c>
      <c r="I6" s="15" t="s">
        <v>36</v>
      </c>
      <c r="J6" s="2">
        <f>_xlfn.QUARTILE.INC($C$3:$C$18,H6)</f>
        <v>95.25</v>
      </c>
      <c r="K6" s="2">
        <f>_xlfn.QUARTILE.EXC($C$3:$C$18,H6)</f>
        <v>95.75</v>
      </c>
    </row>
    <row r="7" spans="1:11" x14ac:dyDescent="0.3">
      <c r="A7" s="2">
        <f t="shared" si="0"/>
        <v>5</v>
      </c>
      <c r="B7" s="2" t="s">
        <v>4</v>
      </c>
      <c r="C7" s="2">
        <f t="shared" si="1"/>
        <v>84</v>
      </c>
      <c r="D7" s="2" t="s">
        <v>22</v>
      </c>
      <c r="E7" s="11" t="s">
        <v>27</v>
      </c>
      <c r="F7" s="12" t="s">
        <v>25</v>
      </c>
      <c r="H7" s="2">
        <v>4</v>
      </c>
      <c r="I7" s="15" t="s">
        <v>19</v>
      </c>
      <c r="J7" s="2">
        <f>_xlfn.QUARTILE.INC($C$3:$C$18,H7)</f>
        <v>99</v>
      </c>
      <c r="K7" s="2" t="e">
        <f>_xlfn.QUARTILE.EXC($C$3:$C$18,H7)</f>
        <v>#NUM!</v>
      </c>
    </row>
    <row r="8" spans="1:11" x14ac:dyDescent="0.3">
      <c r="A8" s="2">
        <f t="shared" si="0"/>
        <v>6</v>
      </c>
      <c r="B8" s="2" t="s">
        <v>13</v>
      </c>
      <c r="C8" s="2">
        <f t="shared" si="1"/>
        <v>85</v>
      </c>
      <c r="D8" s="2"/>
      <c r="E8" s="11"/>
      <c r="F8" s="13"/>
    </row>
    <row r="9" spans="1:11" x14ac:dyDescent="0.3">
      <c r="A9" s="2">
        <f t="shared" si="0"/>
        <v>7</v>
      </c>
      <c r="B9" s="2" t="s">
        <v>5</v>
      </c>
      <c r="C9" s="2">
        <f t="shared" si="1"/>
        <v>86</v>
      </c>
      <c r="D9" s="2"/>
      <c r="E9" s="11"/>
      <c r="F9" s="13"/>
    </row>
    <row r="10" spans="1:11" x14ac:dyDescent="0.3">
      <c r="A10" s="2">
        <f t="shared" si="0"/>
        <v>8</v>
      </c>
      <c r="B10" s="2" t="s">
        <v>14</v>
      </c>
      <c r="C10" s="2">
        <f t="shared" si="1"/>
        <v>87</v>
      </c>
      <c r="D10" s="2"/>
      <c r="E10" s="11"/>
      <c r="F10" s="13"/>
    </row>
    <row r="11" spans="1:11" x14ac:dyDescent="0.3">
      <c r="A11" s="2">
        <f t="shared" si="0"/>
        <v>9</v>
      </c>
      <c r="B11" s="2" t="s">
        <v>6</v>
      </c>
      <c r="C11" s="2">
        <f t="shared" si="1"/>
        <v>88</v>
      </c>
      <c r="D11" s="2" t="s">
        <v>21</v>
      </c>
      <c r="E11" s="11" t="s">
        <v>28</v>
      </c>
      <c r="F11" s="13"/>
    </row>
    <row r="12" spans="1:11" x14ac:dyDescent="0.3">
      <c r="A12" s="2">
        <f t="shared" si="0"/>
        <v>10</v>
      </c>
      <c r="B12" s="2" t="s">
        <v>7</v>
      </c>
      <c r="C12" s="2">
        <f t="shared" si="1"/>
        <v>89</v>
      </c>
      <c r="D12" s="2"/>
      <c r="E12" s="11"/>
      <c r="F12" s="13"/>
    </row>
    <row r="13" spans="1:11" x14ac:dyDescent="0.3">
      <c r="A13" s="2">
        <f t="shared" si="0"/>
        <v>11</v>
      </c>
      <c r="B13" s="2" t="s">
        <v>15</v>
      </c>
      <c r="C13" s="2">
        <f t="shared" si="1"/>
        <v>90</v>
      </c>
      <c r="D13" s="2"/>
      <c r="E13" s="11"/>
      <c r="F13" s="13"/>
    </row>
    <row r="14" spans="1:11" x14ac:dyDescent="0.3">
      <c r="A14" s="2">
        <f t="shared" si="0"/>
        <v>12</v>
      </c>
      <c r="B14" s="2" t="s">
        <v>16</v>
      </c>
      <c r="C14" s="2">
        <v>95</v>
      </c>
      <c r="D14" s="2"/>
      <c r="E14" s="11"/>
      <c r="F14" s="14"/>
    </row>
    <row r="15" spans="1:11" x14ac:dyDescent="0.3">
      <c r="A15" s="2">
        <f t="shared" si="0"/>
        <v>13</v>
      </c>
      <c r="B15" s="2" t="s">
        <v>8</v>
      </c>
      <c r="C15" s="2">
        <f t="shared" si="1"/>
        <v>96</v>
      </c>
      <c r="D15" s="2" t="s">
        <v>20</v>
      </c>
      <c r="E15" s="6" t="s">
        <v>29</v>
      </c>
      <c r="F15" s="7"/>
    </row>
    <row r="16" spans="1:11" x14ac:dyDescent="0.3">
      <c r="A16" s="2">
        <f t="shared" si="0"/>
        <v>14</v>
      </c>
      <c r="B16" s="2" t="s">
        <v>17</v>
      </c>
      <c r="C16" s="2">
        <f t="shared" si="1"/>
        <v>97</v>
      </c>
      <c r="D16" s="2"/>
      <c r="E16" s="6"/>
      <c r="F16" s="9"/>
    </row>
    <row r="17" spans="1:6" x14ac:dyDescent="0.3">
      <c r="A17" s="2">
        <f t="shared" si="0"/>
        <v>15</v>
      </c>
      <c r="B17" s="2" t="s">
        <v>9</v>
      </c>
      <c r="C17" s="2">
        <f t="shared" si="1"/>
        <v>98</v>
      </c>
      <c r="D17" s="2"/>
      <c r="E17" s="6"/>
      <c r="F17" s="9"/>
    </row>
    <row r="18" spans="1:6" x14ac:dyDescent="0.3">
      <c r="A18" s="2">
        <f t="shared" si="0"/>
        <v>16</v>
      </c>
      <c r="B18" s="2" t="s">
        <v>10</v>
      </c>
      <c r="C18" s="2">
        <f t="shared" si="1"/>
        <v>99</v>
      </c>
      <c r="D18" s="2" t="s">
        <v>19</v>
      </c>
      <c r="E18" s="6"/>
      <c r="F18" s="10"/>
    </row>
  </sheetData>
  <sortState xmlns:xlrd2="http://schemas.microsoft.com/office/spreadsheetml/2017/richdata2" ref="B3:C18">
    <sortCondition ref="C3:C18"/>
  </sortState>
  <mergeCells count="5">
    <mergeCell ref="E15:E18"/>
    <mergeCell ref="F7:F14"/>
    <mergeCell ref="E3:E6"/>
    <mergeCell ref="E7:E10"/>
    <mergeCell ref="E11:E14"/>
  </mergeCell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66E4-D476-4C1B-85AF-17D73C754A69}">
  <dimension ref="A2:G23"/>
  <sheetViews>
    <sheetView showGridLines="0" topLeftCell="A5" workbookViewId="0">
      <selection activeCell="H23" sqref="H23"/>
    </sheetView>
  </sheetViews>
  <sheetFormatPr defaultRowHeight="14.5" x14ac:dyDescent="0.35"/>
  <cols>
    <col min="3" max="3" width="8.08984375" bestFit="1" customWidth="1"/>
    <col min="4" max="4" width="11.54296875" bestFit="1" customWidth="1"/>
    <col min="5" max="5" width="14.6328125" bestFit="1" customWidth="1"/>
    <col min="6" max="6" width="13.7265625" bestFit="1" customWidth="1"/>
  </cols>
  <sheetData>
    <row r="2" spans="1:6" ht="15" x14ac:dyDescent="0.35">
      <c r="A2" s="1" t="s">
        <v>23</v>
      </c>
      <c r="B2" s="1" t="s">
        <v>0</v>
      </c>
      <c r="C2" s="1" t="s">
        <v>40</v>
      </c>
      <c r="D2" s="1" t="s">
        <v>39</v>
      </c>
      <c r="E2" s="1" t="s">
        <v>44</v>
      </c>
      <c r="F2" s="1" t="s">
        <v>43</v>
      </c>
    </row>
    <row r="3" spans="1:6" x14ac:dyDescent="0.35">
      <c r="A3" s="2">
        <v>1</v>
      </c>
      <c r="B3" s="2" t="s">
        <v>2</v>
      </c>
      <c r="C3" s="2">
        <v>80</v>
      </c>
      <c r="D3" s="2">
        <f>AVERAGE($C$3:$C$18)</f>
        <v>88.75</v>
      </c>
      <c r="E3" s="2">
        <f>C3-D3</f>
        <v>-8.75</v>
      </c>
      <c r="F3" s="2">
        <f>E3*E3</f>
        <v>76.5625</v>
      </c>
    </row>
    <row r="4" spans="1:6" x14ac:dyDescent="0.35">
      <c r="A4" s="2">
        <f>A3+1</f>
        <v>2</v>
      </c>
      <c r="B4" s="2" t="s">
        <v>11</v>
      </c>
      <c r="C4" s="2">
        <f>+C3+1</f>
        <v>81</v>
      </c>
      <c r="D4" s="2">
        <f t="shared" ref="D4:D18" si="0">AVERAGE($C$3:$C$18)</f>
        <v>88.75</v>
      </c>
      <c r="E4" s="2">
        <f t="shared" ref="E4:E18" si="1">C4-D4</f>
        <v>-7.75</v>
      </c>
      <c r="F4" s="2">
        <f t="shared" ref="F4:F18" si="2">E4*E4</f>
        <v>60.0625</v>
      </c>
    </row>
    <row r="5" spans="1:6" x14ac:dyDescent="0.35">
      <c r="A5" s="2">
        <f t="shared" ref="A5:A18" si="3">A4+1</f>
        <v>3</v>
      </c>
      <c r="B5" s="2" t="s">
        <v>3</v>
      </c>
      <c r="C5" s="2">
        <f t="shared" ref="C5:C18" si="4">+C4+1</f>
        <v>82</v>
      </c>
      <c r="D5" s="2">
        <f t="shared" si="0"/>
        <v>88.75</v>
      </c>
      <c r="E5" s="2">
        <f t="shared" si="1"/>
        <v>-6.75</v>
      </c>
      <c r="F5" s="2">
        <f t="shared" si="2"/>
        <v>45.5625</v>
      </c>
    </row>
    <row r="6" spans="1:6" x14ac:dyDescent="0.35">
      <c r="A6" s="2">
        <f t="shared" si="3"/>
        <v>4</v>
      </c>
      <c r="B6" s="2" t="s">
        <v>12</v>
      </c>
      <c r="C6" s="2">
        <f t="shared" si="4"/>
        <v>83</v>
      </c>
      <c r="D6" s="2">
        <f t="shared" si="0"/>
        <v>88.75</v>
      </c>
      <c r="E6" s="2">
        <f t="shared" si="1"/>
        <v>-5.75</v>
      </c>
      <c r="F6" s="2">
        <f t="shared" si="2"/>
        <v>33.0625</v>
      </c>
    </row>
    <row r="7" spans="1:6" x14ac:dyDescent="0.35">
      <c r="A7" s="2">
        <f t="shared" si="3"/>
        <v>5</v>
      </c>
      <c r="B7" s="2" t="s">
        <v>4</v>
      </c>
      <c r="C7" s="2">
        <f t="shared" si="4"/>
        <v>84</v>
      </c>
      <c r="D7" s="2">
        <f t="shared" si="0"/>
        <v>88.75</v>
      </c>
      <c r="E7" s="2">
        <f t="shared" si="1"/>
        <v>-4.75</v>
      </c>
      <c r="F7" s="2">
        <f t="shared" si="2"/>
        <v>22.5625</v>
      </c>
    </row>
    <row r="8" spans="1:6" x14ac:dyDescent="0.35">
      <c r="A8" s="2">
        <f t="shared" si="3"/>
        <v>6</v>
      </c>
      <c r="B8" s="2" t="s">
        <v>13</v>
      </c>
      <c r="C8" s="2">
        <f t="shared" si="4"/>
        <v>85</v>
      </c>
      <c r="D8" s="2">
        <f t="shared" si="0"/>
        <v>88.75</v>
      </c>
      <c r="E8" s="2">
        <f t="shared" si="1"/>
        <v>-3.75</v>
      </c>
      <c r="F8" s="2">
        <f t="shared" si="2"/>
        <v>14.0625</v>
      </c>
    </row>
    <row r="9" spans="1:6" x14ac:dyDescent="0.35">
      <c r="A9" s="2">
        <f t="shared" si="3"/>
        <v>7</v>
      </c>
      <c r="B9" s="2" t="s">
        <v>5</v>
      </c>
      <c r="C9" s="2">
        <f t="shared" si="4"/>
        <v>86</v>
      </c>
      <c r="D9" s="2">
        <f t="shared" si="0"/>
        <v>88.75</v>
      </c>
      <c r="E9" s="2">
        <f t="shared" si="1"/>
        <v>-2.75</v>
      </c>
      <c r="F9" s="2">
        <f t="shared" si="2"/>
        <v>7.5625</v>
      </c>
    </row>
    <row r="10" spans="1:6" x14ac:dyDescent="0.35">
      <c r="A10" s="2">
        <f t="shared" si="3"/>
        <v>8</v>
      </c>
      <c r="B10" s="2" t="s">
        <v>14</v>
      </c>
      <c r="C10" s="2">
        <f t="shared" si="4"/>
        <v>87</v>
      </c>
      <c r="D10" s="2">
        <f t="shared" si="0"/>
        <v>88.75</v>
      </c>
      <c r="E10" s="2">
        <f t="shared" si="1"/>
        <v>-1.75</v>
      </c>
      <c r="F10" s="2">
        <f t="shared" si="2"/>
        <v>3.0625</v>
      </c>
    </row>
    <row r="11" spans="1:6" x14ac:dyDescent="0.35">
      <c r="A11" s="2">
        <f t="shared" si="3"/>
        <v>9</v>
      </c>
      <c r="B11" s="2" t="s">
        <v>6</v>
      </c>
      <c r="C11" s="2">
        <f t="shared" si="4"/>
        <v>88</v>
      </c>
      <c r="D11" s="2">
        <f t="shared" si="0"/>
        <v>88.75</v>
      </c>
      <c r="E11" s="2">
        <f t="shared" si="1"/>
        <v>-0.75</v>
      </c>
      <c r="F11" s="2">
        <f t="shared" si="2"/>
        <v>0.5625</v>
      </c>
    </row>
    <row r="12" spans="1:6" x14ac:dyDescent="0.35">
      <c r="A12" s="2">
        <f t="shared" si="3"/>
        <v>10</v>
      </c>
      <c r="B12" s="2" t="s">
        <v>7</v>
      </c>
      <c r="C12" s="2">
        <f t="shared" si="4"/>
        <v>89</v>
      </c>
      <c r="D12" s="2">
        <f t="shared" si="0"/>
        <v>88.75</v>
      </c>
      <c r="E12" s="2">
        <f t="shared" si="1"/>
        <v>0.25</v>
      </c>
      <c r="F12" s="2">
        <f t="shared" si="2"/>
        <v>6.25E-2</v>
      </c>
    </row>
    <row r="13" spans="1:6" x14ac:dyDescent="0.35">
      <c r="A13" s="2">
        <f t="shared" si="3"/>
        <v>11</v>
      </c>
      <c r="B13" s="2" t="s">
        <v>15</v>
      </c>
      <c r="C13" s="2">
        <f t="shared" si="4"/>
        <v>90</v>
      </c>
      <c r="D13" s="2">
        <f t="shared" si="0"/>
        <v>88.75</v>
      </c>
      <c r="E13" s="2">
        <f t="shared" si="1"/>
        <v>1.25</v>
      </c>
      <c r="F13" s="2">
        <f t="shared" si="2"/>
        <v>1.5625</v>
      </c>
    </row>
    <row r="14" spans="1:6" x14ac:dyDescent="0.35">
      <c r="A14" s="2">
        <f t="shared" si="3"/>
        <v>12</v>
      </c>
      <c r="B14" s="2" t="s">
        <v>16</v>
      </c>
      <c r="C14" s="2">
        <v>95</v>
      </c>
      <c r="D14" s="2">
        <f t="shared" si="0"/>
        <v>88.75</v>
      </c>
      <c r="E14" s="2">
        <f t="shared" si="1"/>
        <v>6.25</v>
      </c>
      <c r="F14" s="2">
        <f t="shared" si="2"/>
        <v>39.0625</v>
      </c>
    </row>
    <row r="15" spans="1:6" x14ac:dyDescent="0.35">
      <c r="A15" s="2">
        <f t="shared" si="3"/>
        <v>13</v>
      </c>
      <c r="B15" s="2" t="s">
        <v>8</v>
      </c>
      <c r="C15" s="2">
        <f t="shared" si="4"/>
        <v>96</v>
      </c>
      <c r="D15" s="2">
        <f t="shared" si="0"/>
        <v>88.75</v>
      </c>
      <c r="E15" s="2">
        <f t="shared" si="1"/>
        <v>7.25</v>
      </c>
      <c r="F15" s="2">
        <f t="shared" si="2"/>
        <v>52.5625</v>
      </c>
    </row>
    <row r="16" spans="1:6" x14ac:dyDescent="0.35">
      <c r="A16" s="2">
        <f t="shared" si="3"/>
        <v>14</v>
      </c>
      <c r="B16" s="2" t="s">
        <v>17</v>
      </c>
      <c r="C16" s="2">
        <f t="shared" si="4"/>
        <v>97</v>
      </c>
      <c r="D16" s="2">
        <f t="shared" si="0"/>
        <v>88.75</v>
      </c>
      <c r="E16" s="2">
        <f t="shared" si="1"/>
        <v>8.25</v>
      </c>
      <c r="F16" s="2">
        <f t="shared" si="2"/>
        <v>68.0625</v>
      </c>
    </row>
    <row r="17" spans="1:7" x14ac:dyDescent="0.35">
      <c r="A17" s="2">
        <f t="shared" si="3"/>
        <v>15</v>
      </c>
      <c r="B17" s="2" t="s">
        <v>9</v>
      </c>
      <c r="C17" s="2">
        <f t="shared" si="4"/>
        <v>98</v>
      </c>
      <c r="D17" s="2">
        <f t="shared" si="0"/>
        <v>88.75</v>
      </c>
      <c r="E17" s="2">
        <f t="shared" si="1"/>
        <v>9.25</v>
      </c>
      <c r="F17" s="2">
        <f t="shared" si="2"/>
        <v>85.5625</v>
      </c>
    </row>
    <row r="18" spans="1:7" x14ac:dyDescent="0.35">
      <c r="A18" s="2">
        <f t="shared" si="3"/>
        <v>16</v>
      </c>
      <c r="B18" s="2" t="s">
        <v>10</v>
      </c>
      <c r="C18" s="2">
        <f t="shared" si="4"/>
        <v>99</v>
      </c>
      <c r="D18" s="2">
        <f t="shared" si="0"/>
        <v>88.75</v>
      </c>
      <c r="E18" s="2">
        <f t="shared" si="1"/>
        <v>10.25</v>
      </c>
      <c r="F18" s="2">
        <f t="shared" si="2"/>
        <v>105.0625</v>
      </c>
    </row>
    <row r="20" spans="1:7" ht="16.5" x14ac:dyDescent="0.35">
      <c r="C20" s="17" t="s">
        <v>42</v>
      </c>
      <c r="D20" s="17"/>
      <c r="E20" s="17"/>
      <c r="F20" s="3">
        <f>SUM(F3:F18)</f>
        <v>615</v>
      </c>
    </row>
    <row r="21" spans="1:7" x14ac:dyDescent="0.35">
      <c r="C21" s="17" t="s">
        <v>41</v>
      </c>
      <c r="D21" s="17"/>
      <c r="E21" s="17"/>
      <c r="F21" s="3">
        <v>16</v>
      </c>
    </row>
    <row r="22" spans="1:7" ht="16.5" x14ac:dyDescent="0.35">
      <c r="C22" s="17" t="s">
        <v>45</v>
      </c>
      <c r="D22" s="17"/>
      <c r="E22" s="17"/>
      <c r="F22" s="18">
        <f>F20/F21</f>
        <v>38.4375</v>
      </c>
      <c r="G22">
        <f>SQRT(F22)</f>
        <v>6.1997983838186226</v>
      </c>
    </row>
    <row r="23" spans="1:7" ht="16.5" x14ac:dyDescent="0.35">
      <c r="C23" s="17" t="s">
        <v>46</v>
      </c>
      <c r="D23" s="17"/>
      <c r="E23" s="17"/>
      <c r="F23" s="18">
        <f>_xlfn.VAR.P(C3:C18)</f>
        <v>38.4375</v>
      </c>
      <c r="G23">
        <f>_xlfn.STDEV.P(C3:C18)</f>
        <v>6.1997983838186226</v>
      </c>
    </row>
  </sheetData>
  <mergeCells count="4">
    <mergeCell ref="C20:E20"/>
    <mergeCell ref="C21:E21"/>
    <mergeCell ref="C22:E22"/>
    <mergeCell ref="C23:E23"/>
  </mergeCell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B2AC-E648-4080-B784-F1E1943BF0B7}">
  <dimension ref="A2:F23"/>
  <sheetViews>
    <sheetView showGridLines="0" tabSelected="1" zoomScale="90" zoomScaleNormal="90" workbookViewId="0">
      <selection activeCell="E8" sqref="E8"/>
    </sheetView>
  </sheetViews>
  <sheetFormatPr defaultRowHeight="14.5" x14ac:dyDescent="0.35"/>
  <cols>
    <col min="3" max="3" width="8.08984375" bestFit="1" customWidth="1"/>
    <col min="4" max="4" width="11.54296875" bestFit="1" customWidth="1"/>
    <col min="5" max="5" width="14.6328125" bestFit="1" customWidth="1"/>
    <col min="6" max="6" width="13.7265625" bestFit="1" customWidth="1"/>
  </cols>
  <sheetData>
    <row r="2" spans="1:6" ht="15" x14ac:dyDescent="0.35">
      <c r="A2" s="1" t="s">
        <v>23</v>
      </c>
      <c r="B2" s="1" t="s">
        <v>0</v>
      </c>
      <c r="C2" s="1" t="s">
        <v>40</v>
      </c>
      <c r="D2" s="1" t="s">
        <v>39</v>
      </c>
      <c r="E2" s="1" t="s">
        <v>44</v>
      </c>
      <c r="F2" s="1" t="s">
        <v>43</v>
      </c>
    </row>
    <row r="3" spans="1:6" x14ac:dyDescent="0.35">
      <c r="A3" s="2">
        <v>1</v>
      </c>
      <c r="B3" s="2" t="s">
        <v>2</v>
      </c>
      <c r="C3" s="2">
        <v>80</v>
      </c>
      <c r="D3" s="2">
        <f>AVERAGE($C$3:$C$18)</f>
        <v>88.75</v>
      </c>
      <c r="E3" s="2">
        <f>C3-D3</f>
        <v>-8.75</v>
      </c>
      <c r="F3" s="2">
        <f>E3*E3</f>
        <v>76.5625</v>
      </c>
    </row>
    <row r="4" spans="1:6" x14ac:dyDescent="0.35">
      <c r="A4" s="2">
        <f>A3+1</f>
        <v>2</v>
      </c>
      <c r="B4" s="2" t="s">
        <v>11</v>
      </c>
      <c r="C4" s="2">
        <f>+C3+1</f>
        <v>81</v>
      </c>
      <c r="D4" s="2">
        <f t="shared" ref="D4:D18" si="0">AVERAGE($C$3:$C$18)</f>
        <v>88.75</v>
      </c>
      <c r="E4" s="2">
        <f t="shared" ref="E4:E18" si="1">C4-D4</f>
        <v>-7.75</v>
      </c>
      <c r="F4" s="2">
        <f t="shared" ref="F4:F18" si="2">E4*E4</f>
        <v>60.0625</v>
      </c>
    </row>
    <row r="5" spans="1:6" x14ac:dyDescent="0.35">
      <c r="A5" s="2">
        <f t="shared" ref="A5:A18" si="3">A4+1</f>
        <v>3</v>
      </c>
      <c r="B5" s="2" t="s">
        <v>3</v>
      </c>
      <c r="C5" s="2">
        <f t="shared" ref="C5:C18" si="4">+C4+1</f>
        <v>82</v>
      </c>
      <c r="D5" s="2">
        <f t="shared" si="0"/>
        <v>88.75</v>
      </c>
      <c r="E5" s="2">
        <f t="shared" si="1"/>
        <v>-6.75</v>
      </c>
      <c r="F5" s="2">
        <f t="shared" si="2"/>
        <v>45.5625</v>
      </c>
    </row>
    <row r="6" spans="1:6" x14ac:dyDescent="0.35">
      <c r="A6" s="2">
        <f t="shared" si="3"/>
        <v>4</v>
      </c>
      <c r="B6" s="2" t="s">
        <v>12</v>
      </c>
      <c r="C6" s="2">
        <f t="shared" si="4"/>
        <v>83</v>
      </c>
      <c r="D6" s="2">
        <f t="shared" si="0"/>
        <v>88.75</v>
      </c>
      <c r="E6" s="2">
        <f t="shared" si="1"/>
        <v>-5.75</v>
      </c>
      <c r="F6" s="2">
        <f t="shared" si="2"/>
        <v>33.0625</v>
      </c>
    </row>
    <row r="7" spans="1:6" x14ac:dyDescent="0.35">
      <c r="A7" s="2">
        <f t="shared" si="3"/>
        <v>5</v>
      </c>
      <c r="B7" s="2" t="s">
        <v>4</v>
      </c>
      <c r="C7" s="2">
        <f t="shared" si="4"/>
        <v>84</v>
      </c>
      <c r="D7" s="2">
        <f t="shared" si="0"/>
        <v>88.75</v>
      </c>
      <c r="E7" s="2">
        <f t="shared" si="1"/>
        <v>-4.75</v>
      </c>
      <c r="F7" s="2">
        <f t="shared" si="2"/>
        <v>22.5625</v>
      </c>
    </row>
    <row r="8" spans="1:6" x14ac:dyDescent="0.35">
      <c r="A8" s="2">
        <f t="shared" si="3"/>
        <v>6</v>
      </c>
      <c r="B8" s="2" t="s">
        <v>13</v>
      </c>
      <c r="C8" s="2">
        <f t="shared" si="4"/>
        <v>85</v>
      </c>
      <c r="D8" s="2">
        <f t="shared" si="0"/>
        <v>88.75</v>
      </c>
      <c r="E8" s="2">
        <f t="shared" si="1"/>
        <v>-3.75</v>
      </c>
      <c r="F8" s="2">
        <f t="shared" si="2"/>
        <v>14.0625</v>
      </c>
    </row>
    <row r="9" spans="1:6" x14ac:dyDescent="0.35">
      <c r="A9" s="2">
        <f t="shared" si="3"/>
        <v>7</v>
      </c>
      <c r="B9" s="2" t="s">
        <v>5</v>
      </c>
      <c r="C9" s="2">
        <f t="shared" si="4"/>
        <v>86</v>
      </c>
      <c r="D9" s="2">
        <f t="shared" si="0"/>
        <v>88.75</v>
      </c>
      <c r="E9" s="2">
        <f t="shared" si="1"/>
        <v>-2.75</v>
      </c>
      <c r="F9" s="2">
        <f t="shared" si="2"/>
        <v>7.5625</v>
      </c>
    </row>
    <row r="10" spans="1:6" x14ac:dyDescent="0.35">
      <c r="A10" s="2">
        <f t="shared" si="3"/>
        <v>8</v>
      </c>
      <c r="B10" s="2" t="s">
        <v>14</v>
      </c>
      <c r="C10" s="2">
        <f t="shared" si="4"/>
        <v>87</v>
      </c>
      <c r="D10" s="2">
        <f t="shared" si="0"/>
        <v>88.75</v>
      </c>
      <c r="E10" s="2">
        <f t="shared" si="1"/>
        <v>-1.75</v>
      </c>
      <c r="F10" s="2">
        <f t="shared" si="2"/>
        <v>3.0625</v>
      </c>
    </row>
    <row r="11" spans="1:6" x14ac:dyDescent="0.35">
      <c r="A11" s="2">
        <f t="shared" si="3"/>
        <v>9</v>
      </c>
      <c r="B11" s="2" t="s">
        <v>6</v>
      </c>
      <c r="C11" s="2">
        <f t="shared" si="4"/>
        <v>88</v>
      </c>
      <c r="D11" s="2">
        <f t="shared" si="0"/>
        <v>88.75</v>
      </c>
      <c r="E11" s="2">
        <f t="shared" si="1"/>
        <v>-0.75</v>
      </c>
      <c r="F11" s="2">
        <f t="shared" si="2"/>
        <v>0.5625</v>
      </c>
    </row>
    <row r="12" spans="1:6" x14ac:dyDescent="0.35">
      <c r="A12" s="2">
        <f t="shared" si="3"/>
        <v>10</v>
      </c>
      <c r="B12" s="2" t="s">
        <v>7</v>
      </c>
      <c r="C12" s="2">
        <f t="shared" si="4"/>
        <v>89</v>
      </c>
      <c r="D12" s="2">
        <f t="shared" si="0"/>
        <v>88.75</v>
      </c>
      <c r="E12" s="2">
        <f t="shared" si="1"/>
        <v>0.25</v>
      </c>
      <c r="F12" s="2">
        <f t="shared" si="2"/>
        <v>6.25E-2</v>
      </c>
    </row>
    <row r="13" spans="1:6" x14ac:dyDescent="0.35">
      <c r="A13" s="2">
        <f t="shared" si="3"/>
        <v>11</v>
      </c>
      <c r="B13" s="2" t="s">
        <v>15</v>
      </c>
      <c r="C13" s="2">
        <f t="shared" si="4"/>
        <v>90</v>
      </c>
      <c r="D13" s="2">
        <f t="shared" si="0"/>
        <v>88.75</v>
      </c>
      <c r="E13" s="2">
        <f t="shared" si="1"/>
        <v>1.25</v>
      </c>
      <c r="F13" s="2">
        <f t="shared" si="2"/>
        <v>1.5625</v>
      </c>
    </row>
    <row r="14" spans="1:6" x14ac:dyDescent="0.35">
      <c r="A14" s="2">
        <f t="shared" si="3"/>
        <v>12</v>
      </c>
      <c r="B14" s="2" t="s">
        <v>16</v>
      </c>
      <c r="C14" s="2">
        <v>95</v>
      </c>
      <c r="D14" s="2">
        <f t="shared" si="0"/>
        <v>88.75</v>
      </c>
      <c r="E14" s="2">
        <f t="shared" si="1"/>
        <v>6.25</v>
      </c>
      <c r="F14" s="2">
        <f t="shared" si="2"/>
        <v>39.0625</v>
      </c>
    </row>
    <row r="15" spans="1:6" x14ac:dyDescent="0.35">
      <c r="A15" s="2">
        <f t="shared" si="3"/>
        <v>13</v>
      </c>
      <c r="B15" s="2" t="s">
        <v>8</v>
      </c>
      <c r="C15" s="2">
        <f t="shared" si="4"/>
        <v>96</v>
      </c>
      <c r="D15" s="2">
        <f t="shared" si="0"/>
        <v>88.75</v>
      </c>
      <c r="E15" s="2">
        <f t="shared" si="1"/>
        <v>7.25</v>
      </c>
      <c r="F15" s="2">
        <f t="shared" si="2"/>
        <v>52.5625</v>
      </c>
    </row>
    <row r="16" spans="1:6" x14ac:dyDescent="0.35">
      <c r="A16" s="2">
        <f t="shared" si="3"/>
        <v>14</v>
      </c>
      <c r="B16" s="2" t="s">
        <v>17</v>
      </c>
      <c r="C16" s="2">
        <f t="shared" si="4"/>
        <v>97</v>
      </c>
      <c r="D16" s="2">
        <f t="shared" si="0"/>
        <v>88.75</v>
      </c>
      <c r="E16" s="2">
        <f t="shared" si="1"/>
        <v>8.25</v>
      </c>
      <c r="F16" s="2">
        <f t="shared" si="2"/>
        <v>68.0625</v>
      </c>
    </row>
    <row r="17" spans="1:6" x14ac:dyDescent="0.35">
      <c r="A17" s="2">
        <f t="shared" si="3"/>
        <v>15</v>
      </c>
      <c r="B17" s="2" t="s">
        <v>9</v>
      </c>
      <c r="C17" s="2">
        <f t="shared" si="4"/>
        <v>98</v>
      </c>
      <c r="D17" s="2">
        <f t="shared" si="0"/>
        <v>88.75</v>
      </c>
      <c r="E17" s="2">
        <f t="shared" si="1"/>
        <v>9.25</v>
      </c>
      <c r="F17" s="2">
        <f t="shared" si="2"/>
        <v>85.5625</v>
      </c>
    </row>
    <row r="18" spans="1:6" x14ac:dyDescent="0.35">
      <c r="A18" s="2">
        <f t="shared" si="3"/>
        <v>16</v>
      </c>
      <c r="B18" s="2" t="s">
        <v>10</v>
      </c>
      <c r="C18" s="2">
        <f t="shared" si="4"/>
        <v>99</v>
      </c>
      <c r="D18" s="2">
        <f t="shared" si="0"/>
        <v>88.75</v>
      </c>
      <c r="E18" s="2">
        <f t="shared" si="1"/>
        <v>10.25</v>
      </c>
      <c r="F18" s="2">
        <f t="shared" si="2"/>
        <v>105.0625</v>
      </c>
    </row>
    <row r="20" spans="1:6" ht="16.5" x14ac:dyDescent="0.35">
      <c r="C20" s="17" t="s">
        <v>42</v>
      </c>
      <c r="D20" s="17"/>
      <c r="E20" s="17"/>
      <c r="F20" s="3">
        <f>SUM(F3:F18)</f>
        <v>615</v>
      </c>
    </row>
    <row r="21" spans="1:6" x14ac:dyDescent="0.35">
      <c r="C21" s="17" t="s">
        <v>41</v>
      </c>
      <c r="D21" s="17"/>
      <c r="E21" s="17"/>
      <c r="F21" s="3">
        <v>16</v>
      </c>
    </row>
    <row r="22" spans="1:6" ht="16.5" x14ac:dyDescent="0.35">
      <c r="C22" s="17" t="s">
        <v>47</v>
      </c>
      <c r="D22" s="17"/>
      <c r="E22" s="17"/>
      <c r="F22" s="18">
        <f>SQRT(F20/F21)</f>
        <v>6.1997983838186226</v>
      </c>
    </row>
    <row r="23" spans="1:6" ht="16.5" x14ac:dyDescent="0.35">
      <c r="C23" s="17" t="s">
        <v>46</v>
      </c>
      <c r="D23" s="17"/>
      <c r="E23" s="17"/>
      <c r="F23" s="18">
        <f>_xlfn.STDEV.P(C3:C18)</f>
        <v>6.1997983838186226</v>
      </c>
    </row>
  </sheetData>
  <mergeCells count="4">
    <mergeCell ref="C20:E20"/>
    <mergeCell ref="C21:E21"/>
    <mergeCell ref="C22:E22"/>
    <mergeCell ref="C23:E23"/>
  </mergeCell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Quartile</vt:lpstr>
      <vt:lpstr>Variance</vt:lpstr>
      <vt:lpstr>Standard deviation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 (IN)</dc:creator>
  <cp:lastModifiedBy>IJTABA HUSSAIN (IN)</cp:lastModifiedBy>
  <dcterms:created xsi:type="dcterms:W3CDTF">2021-06-01T14:55:58Z</dcterms:created>
  <dcterms:modified xsi:type="dcterms:W3CDTF">2021-06-01T18:22:23Z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2021-06-01T18:21:59Z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5d0a9257-34db-455d-b0a0-7bbf6d06949b</vt:lpwstr>
  </property>
  <property fmtid="{D5CDD505-2E9C-101B-9397-08002B2CF9AE}" pid="8" name="MSIP_Label_13ed54b0-3371-4c9f-b9e0-3039d14ae50d_ContentBits">
    <vt:lpwstr>2</vt:lpwstr>
  </property>
</Properties>
</file>